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200" yWindow="-135" windowWidth="18870" windowHeight="12525" activeTab="2"/>
  </bookViews>
  <sheets>
    <sheet name="원본" sheetId="25" r:id="rId1"/>
    <sheet name="총액" sheetId="24" r:id="rId2"/>
    <sheet name="2025년" sheetId="26" r:id="rId3"/>
  </sheets>
  <calcPr calcId="125725"/>
</workbook>
</file>

<file path=xl/calcChain.xml><?xml version="1.0" encoding="utf-8"?>
<calcChain xmlns="http://schemas.openxmlformats.org/spreadsheetml/2006/main">
  <c r="N124" i="25"/>
  <c r="I124"/>
  <c r="D124"/>
  <c r="N113"/>
  <c r="I113"/>
  <c r="D113"/>
  <c r="N102"/>
  <c r="I102"/>
  <c r="D102"/>
  <c r="N91"/>
  <c r="I91"/>
  <c r="D91"/>
  <c r="N80"/>
  <c r="I80"/>
  <c r="D80"/>
  <c r="N69"/>
  <c r="I69"/>
  <c r="D69"/>
  <c r="N58"/>
  <c r="I58"/>
  <c r="D58"/>
  <c r="N47"/>
  <c r="I47"/>
  <c r="D47"/>
  <c r="N36"/>
  <c r="I36"/>
  <c r="D36"/>
  <c r="N25"/>
  <c r="I25"/>
  <c r="D25"/>
  <c r="N14"/>
  <c r="I14"/>
  <c r="D14"/>
  <c r="N3"/>
  <c r="I3"/>
  <c r="D3"/>
  <c r="P3" i="26"/>
  <c r="E5" i="24"/>
  <c r="E6"/>
  <c r="E7"/>
  <c r="E8"/>
  <c r="E9"/>
  <c r="E10"/>
  <c r="E11"/>
  <c r="E12"/>
  <c r="E13"/>
  <c r="E14"/>
  <c r="N82" i="26"/>
  <c r="N73"/>
  <c r="N66"/>
  <c r="N59"/>
  <c r="N52"/>
  <c r="N45"/>
  <c r="N38"/>
  <c r="N31"/>
  <c r="N24"/>
  <c r="N17"/>
  <c r="N10"/>
  <c r="N3"/>
  <c r="I82"/>
  <c r="D82"/>
  <c r="I73"/>
  <c r="D73"/>
  <c r="I66"/>
  <c r="D66"/>
  <c r="I59"/>
  <c r="D59"/>
  <c r="I52"/>
  <c r="D52"/>
  <c r="I45"/>
  <c r="D45"/>
  <c r="I38"/>
  <c r="D38"/>
  <c r="I31"/>
  <c r="D31"/>
  <c r="I24"/>
  <c r="D24"/>
  <c r="I17"/>
  <c r="D17"/>
  <c r="I10"/>
  <c r="D10"/>
  <c r="P10" s="1"/>
  <c r="I3"/>
  <c r="D3"/>
  <c r="P113" i="25" l="1"/>
  <c r="P3"/>
  <c r="P58"/>
  <c r="P80"/>
  <c r="P102"/>
  <c r="P124"/>
  <c r="P25"/>
  <c r="P69"/>
  <c r="P36"/>
  <c r="P14"/>
  <c r="P47"/>
  <c r="P91"/>
  <c r="P82" i="26"/>
  <c r="P73"/>
  <c r="P66"/>
  <c r="P59"/>
  <c r="P45"/>
  <c r="P52"/>
  <c r="P38"/>
  <c r="P31"/>
  <c r="P17"/>
  <c r="P24"/>
  <c r="M91"/>
  <c r="H91"/>
  <c r="C4" i="24" s="1"/>
  <c r="M135" i="25"/>
  <c r="B91" i="26"/>
  <c r="H135" i="25"/>
  <c r="B135"/>
  <c r="C3" i="24"/>
  <c r="B3"/>
  <c r="E3" l="1"/>
  <c r="B4"/>
  <c r="B15" s="1"/>
  <c r="P91" i="26"/>
  <c r="C15" i="24"/>
  <c r="P135" i="25"/>
  <c r="E4" i="24" l="1"/>
  <c r="E15" s="1"/>
</calcChain>
</file>

<file path=xl/sharedStrings.xml><?xml version="1.0" encoding="utf-8"?>
<sst xmlns="http://schemas.openxmlformats.org/spreadsheetml/2006/main" count="514" uniqueCount="57">
  <si>
    <t>금 액</t>
    <phoneticPr fontId="2" type="noConversion"/>
  </si>
  <si>
    <t>2025년</t>
  </si>
  <si>
    <t>2026년</t>
  </si>
  <si>
    <t>2027년</t>
  </si>
  <si>
    <t>2028년</t>
  </si>
  <si>
    <t>2029년</t>
  </si>
  <si>
    <t>1월</t>
    <phoneticPr fontId="2" type="noConversion"/>
  </si>
  <si>
    <t>2월</t>
    <phoneticPr fontId="2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</si>
  <si>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</si>
  <si>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</si>
  <si>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</si>
  <si>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</si>
  <si>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7월</t>
    <phoneticPr fontId="2" type="noConversion"/>
  </si>
  <si>
    <t>8월</t>
    <phoneticPr fontId="2" type="noConversion"/>
  </si>
  <si>
    <t>9월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</si>
  <si>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</si>
  <si>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</si>
  <si>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</si>
  <si>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2030년</t>
  </si>
  <si>
    <t>2024년</t>
    <phoneticPr fontId="2" type="noConversion"/>
  </si>
  <si>
    <t>홍희마케팅</t>
    <phoneticPr fontId="2" type="noConversion"/>
  </si>
  <si>
    <t>부동산광고인</t>
    <phoneticPr fontId="2" type="noConversion"/>
  </si>
  <si>
    <t>년</t>
    <phoneticPr fontId="2" type="noConversion"/>
  </si>
  <si>
    <t>계산서 금액</t>
    <phoneticPr fontId="2" type="noConversion"/>
  </si>
  <si>
    <t>홍희마케팅</t>
    <phoneticPr fontId="2" type="noConversion"/>
  </si>
  <si>
    <t>2031년</t>
  </si>
  <si>
    <t>2032년</t>
  </si>
  <si>
    <t>2033년</t>
  </si>
  <si>
    <t>2034년</t>
  </si>
  <si>
    <t>2035년</t>
  </si>
  <si>
    <t>월</t>
    <phoneticPr fontId="2" type="noConversion"/>
  </si>
  <si>
    <t>상품</t>
    <phoneticPr fontId="2" type="noConversion"/>
  </si>
  <si>
    <t>금액</t>
    <phoneticPr fontId="2" type="noConversion"/>
  </si>
  <si>
    <t>총액</t>
    <phoneticPr fontId="2" type="noConversion"/>
  </si>
  <si>
    <t>페이엣</t>
    <phoneticPr fontId="2" type="noConversion"/>
  </si>
  <si>
    <t>세금계산서 발행</t>
    <phoneticPr fontId="2" type="noConversion"/>
  </si>
  <si>
    <t>선방</t>
    <phoneticPr fontId="2" type="noConversion"/>
  </si>
  <si>
    <t>더비즈</t>
    <phoneticPr fontId="2" type="noConversion"/>
  </si>
  <si>
    <t>알터</t>
    <phoneticPr fontId="2" type="noConversion"/>
  </si>
  <si>
    <t>아실</t>
    <phoneticPr fontId="2" type="noConversion"/>
  </si>
  <si>
    <t>한경</t>
    <phoneticPr fontId="2" type="noConversion"/>
  </si>
  <si>
    <t>홍희마케팅 합계</t>
    <phoneticPr fontId="2" type="noConversion"/>
  </si>
  <si>
    <t>부동산광고인 합계</t>
    <phoneticPr fontId="2" type="noConversion"/>
  </si>
  <si>
    <t>수익합계</t>
    <phoneticPr fontId="2" type="noConversion"/>
  </si>
  <si>
    <t>㈜홍희마케팅</t>
    <phoneticPr fontId="2" type="noConversion"/>
  </si>
  <si>
    <t>(주식회사)홍희마케팅</t>
    <phoneticPr fontId="2" type="noConversion"/>
  </si>
  <si>
    <t>아실</t>
    <phoneticPr fontId="2" type="noConversion"/>
  </si>
  <si>
    <t>한경</t>
    <phoneticPr fontId="2" type="noConversion"/>
  </si>
  <si>
    <t>리치고</t>
    <phoneticPr fontId="2" type="noConversion"/>
  </si>
  <si>
    <t>리치고</t>
    <phoneticPr fontId="2" type="noConversion"/>
  </si>
  <si>
    <t>알터</t>
    <phoneticPr fontId="2" type="noConversion"/>
  </si>
  <si>
    <t>선방</t>
    <phoneticPr fontId="2" type="noConversion"/>
  </si>
  <si>
    <t>세금계산서발행</t>
    <phoneticPr fontId="2" type="noConversion"/>
  </si>
  <si>
    <t>페이엣</t>
    <phoneticPr fontId="2" type="noConversion"/>
  </si>
  <si>
    <t>홈택스</t>
    <phoneticPr fontId="2" type="noConversion"/>
  </si>
  <si>
    <t>㈜홍희마케팅 합계</t>
    <phoneticPr fontId="2" type="noConversion"/>
  </si>
  <si>
    <t>직방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</si>
</sst>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7"/>
      <color theme="1"/>
      <name val="굴림체"/>
      <family val="3"/>
      <charset val="129"/>
    </font>
    <font>
      <b/>
      <sz val="14"/>
      <color theme="1"/>
      <name val="굴림체"/>
      <family val="3"/>
      <charset val="129"/>
    </font>
    <font>
      <b/>
      <sz val="16"/>
      <color theme="1"/>
      <name val="굴림체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5" fillId="0" borderId="0" xfId="0" applyFont="1">
      <alignment vertical="center"/>
    </xf>
    <xf numFmtId="41" fontId="5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1" fontId="5" fillId="0" borderId="1" xfId="1" applyFont="1" applyBorder="1" applyAlignment="1">
      <alignment vertical="center"/>
    </xf>
    <xf numFmtId="0" fontId="5" fillId="3" borderId="0" xfId="0" applyFont="1" applyFill="1">
      <alignment vertical="center"/>
    </xf>
    <xf numFmtId="0" fontId="7" fillId="4" borderId="1" xfId="0" applyFont="1" applyFill="1" applyBorder="1" applyAlignment="1">
      <alignment horizontal="center" vertical="center"/>
    </xf>
    <xf numFmtId="41" fontId="8" fillId="7" borderId="1" xfId="0" applyNumberFormat="1" applyFont="1" applyFill="1" applyBorder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41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5"/>
  <sheetViews>
    <sheetView zoomScale="85" zoomScaleNormal="85" workbookViewId="0">
      <selection activeCell="C5" sqref="C5"/>
    </sheetView>
  </sheetViews>
  <sheetFormatPr defaultRowHeight="13.5"/>
  <cols>
    <col min="1" max="4" width="20.625" style="1" customWidth="1"/>
    <col min="5" max="5" width="1.625" style="5" customWidth="1"/>
    <col min="6" max="9" width="20.625" style="1" customWidth="1"/>
    <col min="10" max="10" width="1.625" style="5" customWidth="1"/>
    <col min="11" max="14" width="20.625" style="1" customWidth="1"/>
    <col min="15" max="15" width="1.625" style="5" customWidth="1"/>
    <col min="16" max="16" width="22.875" style="1" customWidth="1"/>
    <col min="17" max="16384" width="9" style="1"/>
  </cols>
  <sheetData>
    <row r="1" spans="1:16" ht="39.950000000000003" customHeight="1">
      <c r="A1" s="34" t="s">
        <v>20</v>
      </c>
      <c r="B1" s="34"/>
      <c r="C1" s="34"/>
      <c r="D1" s="34"/>
      <c r="E1" s="31"/>
      <c r="F1" s="35" t="s">
        <v>21</v>
      </c>
      <c r="G1" s="35"/>
      <c r="H1" s="35"/>
      <c r="I1" s="35"/>
      <c r="J1" s="31"/>
      <c r="K1" s="36" t="s">
        <v>44</v>
      </c>
      <c r="L1" s="36"/>
      <c r="M1" s="36"/>
      <c r="N1" s="36"/>
      <c r="O1" s="31"/>
      <c r="P1" s="37" t="s">
        <v>33</v>
      </c>
    </row>
    <row r="2" spans="1:16" ht="30" customHeight="1">
      <c r="A2" s="6" t="s">
        <v>30</v>
      </c>
      <c r="B2" s="6" t="s">
        <v>31</v>
      </c>
      <c r="C2" s="6" t="s">
        <v>32</v>
      </c>
      <c r="D2" s="6" t="s">
        <v>33</v>
      </c>
      <c r="E2" s="32"/>
      <c r="F2" s="6" t="s">
        <v>30</v>
      </c>
      <c r="G2" s="6" t="s">
        <v>31</v>
      </c>
      <c r="H2" s="6" t="s">
        <v>32</v>
      </c>
      <c r="I2" s="6" t="s">
        <v>33</v>
      </c>
      <c r="J2" s="32"/>
      <c r="K2" s="6" t="s">
        <v>30</v>
      </c>
      <c r="L2" s="6" t="s">
        <v>31</v>
      </c>
      <c r="M2" s="6" t="s">
        <v>32</v>
      </c>
      <c r="N2" s="6" t="s">
        <v>33</v>
      </c>
      <c r="O2" s="32"/>
      <c r="P2" s="37"/>
    </row>
    <row r="3" spans="1:16" ht="30" customHeight="1">
      <c r="A3" s="30" t="s">
        <v>6</v>
      </c>
      <c r="B3" s="25" t="s">
        <v>53</v>
      </c>
      <c r="C3" s="10"/>
      <c r="D3" s="27">
        <f>SUM(C3:C13)</f>
        <v>0</v>
      </c>
      <c r="E3" s="32"/>
      <c r="F3" s="30" t="s">
        <v>6</v>
      </c>
      <c r="G3" s="25" t="s">
        <v>53</v>
      </c>
      <c r="H3" s="26"/>
      <c r="I3" s="27">
        <f>SUM(H3:H13)</f>
        <v>0</v>
      </c>
      <c r="J3" s="32"/>
      <c r="K3" s="30" t="s">
        <v>6</v>
      </c>
      <c r="L3" s="25" t="s">
        <v>53</v>
      </c>
      <c r="M3" s="26"/>
      <c r="N3" s="27">
        <f>SUM(M3:M13)</f>
        <v>0</v>
      </c>
      <c r="O3" s="32"/>
      <c r="P3" s="38">
        <f>D3+I3+N3</f>
        <v>0</v>
      </c>
    </row>
    <row r="4" spans="1:16" ht="30" customHeight="1">
      <c r="A4" s="30"/>
      <c r="B4" s="25" t="s">
        <v>54</v>
      </c>
      <c r="C4" s="10"/>
      <c r="D4" s="27"/>
      <c r="E4" s="32"/>
      <c r="F4" s="30"/>
      <c r="G4" s="25" t="s">
        <v>54</v>
      </c>
      <c r="H4" s="26"/>
      <c r="I4" s="27"/>
      <c r="J4" s="32"/>
      <c r="K4" s="30"/>
      <c r="L4" s="25" t="s">
        <v>54</v>
      </c>
      <c r="M4" s="26"/>
      <c r="N4" s="27"/>
      <c r="O4" s="32"/>
      <c r="P4" s="39"/>
    </row>
    <row r="5" spans="1:16" ht="30" customHeight="1">
      <c r="A5" s="30"/>
      <c r="B5" s="25" t="s">
        <v>37</v>
      </c>
      <c r="C5" s="10"/>
      <c r="D5" s="27"/>
      <c r="E5" s="32"/>
      <c r="F5" s="30"/>
      <c r="G5" s="25" t="s">
        <v>37</v>
      </c>
      <c r="H5" s="26"/>
      <c r="I5" s="27"/>
      <c r="J5" s="32"/>
      <c r="K5" s="30"/>
      <c r="L5" s="25" t="s">
        <v>37</v>
      </c>
      <c r="M5" s="26"/>
      <c r="N5" s="27"/>
      <c r="O5" s="32"/>
      <c r="P5" s="39"/>
    </row>
    <row r="6" spans="1:16" ht="30" customHeight="1">
      <c r="A6" s="30"/>
      <c r="B6" s="25" t="s">
        <v>39</v>
      </c>
      <c r="C6" s="10"/>
      <c r="D6" s="27"/>
      <c r="E6" s="32"/>
      <c r="F6" s="30"/>
      <c r="G6" s="25" t="s">
        <v>39</v>
      </c>
      <c r="H6" s="26"/>
      <c r="I6" s="27"/>
      <c r="J6" s="32"/>
      <c r="K6" s="30"/>
      <c r="L6" s="25" t="s">
        <v>39</v>
      </c>
      <c r="M6" s="26"/>
      <c r="N6" s="27"/>
      <c r="O6" s="32"/>
      <c r="P6" s="39"/>
    </row>
    <row r="7" spans="1:16" ht="30" customHeight="1">
      <c r="A7" s="30"/>
      <c r="B7" s="25" t="s">
        <v>40</v>
      </c>
      <c r="C7" s="10"/>
      <c r="D7" s="27"/>
      <c r="E7" s="32"/>
      <c r="F7" s="30"/>
      <c r="G7" s="25" t="s">
        <v>40</v>
      </c>
      <c r="H7" s="26"/>
      <c r="I7" s="27"/>
      <c r="J7" s="32"/>
      <c r="K7" s="30"/>
      <c r="L7" s="25" t="s">
        <v>40</v>
      </c>
      <c r="M7" s="26"/>
      <c r="N7" s="27"/>
      <c r="O7" s="32"/>
      <c r="P7" s="39"/>
    </row>
    <row r="8" spans="1:16" ht="30" customHeight="1">
      <c r="A8" s="30"/>
      <c r="B8" s="25" t="s">
        <v>48</v>
      </c>
      <c r="C8" s="10"/>
      <c r="D8" s="27"/>
      <c r="E8" s="32"/>
      <c r="F8" s="30"/>
      <c r="G8" s="25" t="s">
        <v>48</v>
      </c>
      <c r="H8" s="26"/>
      <c r="I8" s="27"/>
      <c r="J8" s="32"/>
      <c r="K8" s="30"/>
      <c r="L8" s="25" t="s">
        <v>48</v>
      </c>
      <c r="M8" s="26"/>
      <c r="N8" s="27"/>
      <c r="O8" s="32"/>
      <c r="P8" s="39"/>
    </row>
    <row r="9" spans="1:16" ht="30" customHeight="1">
      <c r="A9" s="30"/>
      <c r="B9" s="25" t="s">
        <v>38</v>
      </c>
      <c r="C9" s="26"/>
      <c r="D9" s="27"/>
      <c r="E9" s="32"/>
      <c r="F9" s="30"/>
      <c r="G9" s="25" t="s">
        <v>38</v>
      </c>
      <c r="H9" s="26"/>
      <c r="I9" s="27"/>
      <c r="J9" s="32"/>
      <c r="K9" s="30"/>
      <c r="L9" s="25" t="s">
        <v>38</v>
      </c>
      <c r="M9" s="26"/>
      <c r="N9" s="27"/>
      <c r="O9" s="32"/>
      <c r="P9" s="39"/>
    </row>
    <row r="10" spans="1:16" ht="30" customHeight="1">
      <c r="A10" s="30"/>
      <c r="B10" s="25" t="s">
        <v>36</v>
      </c>
      <c r="C10" s="26"/>
      <c r="D10" s="27"/>
      <c r="E10" s="32"/>
      <c r="F10" s="30"/>
      <c r="G10" s="25" t="s">
        <v>36</v>
      </c>
      <c r="H10" s="26"/>
      <c r="I10" s="27"/>
      <c r="J10" s="32"/>
      <c r="K10" s="30"/>
      <c r="L10" s="25" t="s">
        <v>36</v>
      </c>
      <c r="M10" s="26"/>
      <c r="N10" s="27"/>
      <c r="O10" s="32"/>
      <c r="P10" s="39"/>
    </row>
    <row r="11" spans="1:16" ht="30" customHeight="1">
      <c r="A11" s="30"/>
      <c r="B11" s="25"/>
      <c r="C11" s="26"/>
      <c r="D11" s="27"/>
      <c r="E11" s="32"/>
      <c r="F11" s="30"/>
      <c r="G11" s="25"/>
      <c r="H11" s="26"/>
      <c r="I11" s="27"/>
      <c r="J11" s="32"/>
      <c r="K11" s="30"/>
      <c r="L11" s="25"/>
      <c r="M11" s="26"/>
      <c r="N11" s="27"/>
      <c r="O11" s="32"/>
      <c r="P11" s="39"/>
    </row>
    <row r="12" spans="1:16" ht="30" customHeight="1">
      <c r="A12" s="30"/>
      <c r="B12" s="25"/>
      <c r="C12" s="26"/>
      <c r="D12" s="27"/>
      <c r="E12" s="32"/>
      <c r="F12" s="30"/>
      <c r="G12" s="25"/>
      <c r="H12" s="26"/>
      <c r="I12" s="27"/>
      <c r="J12" s="32"/>
      <c r="K12" s="30"/>
      <c r="L12" s="25"/>
      <c r="M12" s="26"/>
      <c r="N12" s="27"/>
      <c r="O12" s="32"/>
      <c r="P12" s="39"/>
    </row>
    <row r="13" spans="1:16" ht="30" customHeight="1">
      <c r="A13" s="30"/>
      <c r="B13" s="25"/>
      <c r="C13" s="10"/>
      <c r="D13" s="27"/>
      <c r="E13" s="32"/>
      <c r="F13" s="30"/>
      <c r="G13" s="25"/>
      <c r="H13" s="26"/>
      <c r="I13" s="27"/>
      <c r="J13" s="32"/>
      <c r="K13" s="30"/>
      <c r="L13" s="25"/>
      <c r="M13" s="26"/>
      <c r="N13" s="27"/>
      <c r="O13" s="32"/>
      <c r="P13" s="39"/>
    </row>
    <row r="14" spans="1:16" ht="30" customHeight="1">
      <c r="A14" s="30" t="s">
        <v>7</v>
      </c>
      <c r="B14" s="25" t="s">
        <v>53</v>
      </c>
      <c r="C14" s="26"/>
      <c r="D14" s="27">
        <f>SUM(C14:C24)</f>
        <v>0</v>
      </c>
      <c r="E14" s="32"/>
      <c r="F14" s="30" t="s">
        <v>7</v>
      </c>
      <c r="G14" s="25" t="s">
        <v>53</v>
      </c>
      <c r="H14" s="26"/>
      <c r="I14" s="27">
        <f>SUM(H14:H24)</f>
        <v>0</v>
      </c>
      <c r="J14" s="32"/>
      <c r="K14" s="30" t="s">
        <v>7</v>
      </c>
      <c r="L14" s="25" t="s">
        <v>53</v>
      </c>
      <c r="M14" s="26"/>
      <c r="N14" s="27">
        <f>SUM(M14:M24)</f>
        <v>0</v>
      </c>
      <c r="O14" s="32"/>
      <c r="P14" s="38">
        <f t="shared" ref="P14" si="0">D14+I14+N14</f>
        <v>0</v>
      </c>
    </row>
    <row r="15" spans="1:16" ht="30" customHeight="1">
      <c r="A15" s="30"/>
      <c r="B15" s="25" t="s">
        <v>54</v>
      </c>
      <c r="C15" s="26"/>
      <c r="D15" s="27"/>
      <c r="E15" s="32"/>
      <c r="F15" s="30"/>
      <c r="G15" s="25" t="s">
        <v>54</v>
      </c>
      <c r="H15" s="26"/>
      <c r="I15" s="27"/>
      <c r="J15" s="32"/>
      <c r="K15" s="30"/>
      <c r="L15" s="25" t="s">
        <v>54</v>
      </c>
      <c r="M15" s="26"/>
      <c r="N15" s="27"/>
      <c r="O15" s="32"/>
      <c r="P15" s="39"/>
    </row>
    <row r="16" spans="1:16" ht="30" customHeight="1">
      <c r="A16" s="30"/>
      <c r="B16" s="25" t="s">
        <v>37</v>
      </c>
      <c r="C16" s="26"/>
      <c r="D16" s="27"/>
      <c r="E16" s="32"/>
      <c r="F16" s="30"/>
      <c r="G16" s="25" t="s">
        <v>37</v>
      </c>
      <c r="H16" s="26"/>
      <c r="I16" s="27"/>
      <c r="J16" s="32"/>
      <c r="K16" s="30"/>
      <c r="L16" s="25" t="s">
        <v>37</v>
      </c>
      <c r="M16" s="26"/>
      <c r="N16" s="27"/>
      <c r="O16" s="32"/>
      <c r="P16" s="39"/>
    </row>
    <row r="17" spans="1:16" ht="30" customHeight="1">
      <c r="A17" s="30"/>
      <c r="B17" s="25" t="s">
        <v>39</v>
      </c>
      <c r="C17" s="26"/>
      <c r="D17" s="27"/>
      <c r="E17" s="32"/>
      <c r="F17" s="30"/>
      <c r="G17" s="25" t="s">
        <v>39</v>
      </c>
      <c r="H17" s="26"/>
      <c r="I17" s="27"/>
      <c r="J17" s="32"/>
      <c r="K17" s="30"/>
      <c r="L17" s="25" t="s">
        <v>39</v>
      </c>
      <c r="M17" s="26"/>
      <c r="N17" s="27"/>
      <c r="O17" s="32"/>
      <c r="P17" s="39"/>
    </row>
    <row r="18" spans="1:16" ht="30" customHeight="1">
      <c r="A18" s="30"/>
      <c r="B18" s="25" t="s">
        <v>40</v>
      </c>
      <c r="C18" s="26"/>
      <c r="D18" s="27"/>
      <c r="E18" s="32"/>
      <c r="F18" s="30"/>
      <c r="G18" s="25" t="s">
        <v>40</v>
      </c>
      <c r="H18" s="26"/>
      <c r="I18" s="27"/>
      <c r="J18" s="32"/>
      <c r="K18" s="30"/>
      <c r="L18" s="25" t="s">
        <v>40</v>
      </c>
      <c r="M18" s="26"/>
      <c r="N18" s="27"/>
      <c r="O18" s="32"/>
      <c r="P18" s="39"/>
    </row>
    <row r="19" spans="1:16" ht="30" customHeight="1">
      <c r="A19" s="30"/>
      <c r="B19" s="25" t="s">
        <v>48</v>
      </c>
      <c r="C19" s="26"/>
      <c r="D19" s="27"/>
      <c r="E19" s="32"/>
      <c r="F19" s="30"/>
      <c r="G19" s="25" t="s">
        <v>48</v>
      </c>
      <c r="H19" s="26"/>
      <c r="I19" s="27"/>
      <c r="J19" s="32"/>
      <c r="K19" s="30"/>
      <c r="L19" s="25" t="s">
        <v>48</v>
      </c>
      <c r="M19" s="26"/>
      <c r="N19" s="27"/>
      <c r="O19" s="32"/>
      <c r="P19" s="39"/>
    </row>
    <row r="20" spans="1:16" ht="30" customHeight="1">
      <c r="A20" s="30"/>
      <c r="B20" s="25" t="s">
        <v>38</v>
      </c>
      <c r="C20" s="26"/>
      <c r="D20" s="27"/>
      <c r="E20" s="32"/>
      <c r="F20" s="30"/>
      <c r="G20" s="25" t="s">
        <v>38</v>
      </c>
      <c r="H20" s="26"/>
      <c r="I20" s="27"/>
      <c r="J20" s="32"/>
      <c r="K20" s="30"/>
      <c r="L20" s="25" t="s">
        <v>38</v>
      </c>
      <c r="M20" s="26"/>
      <c r="N20" s="27"/>
      <c r="O20" s="32"/>
      <c r="P20" s="39"/>
    </row>
    <row r="21" spans="1:16" ht="30" customHeight="1">
      <c r="A21" s="30"/>
      <c r="B21" s="25" t="s">
        <v>36</v>
      </c>
      <c r="C21" s="26"/>
      <c r="D21" s="27"/>
      <c r="E21" s="32"/>
      <c r="F21" s="30"/>
      <c r="G21" s="25" t="s">
        <v>36</v>
      </c>
      <c r="H21" s="26"/>
      <c r="I21" s="27"/>
      <c r="J21" s="32"/>
      <c r="K21" s="30"/>
      <c r="L21" s="25" t="s">
        <v>36</v>
      </c>
      <c r="M21" s="26"/>
      <c r="N21" s="27"/>
      <c r="O21" s="32"/>
      <c r="P21" s="39"/>
    </row>
    <row r="22" spans="1:16" ht="30" customHeight="1">
      <c r="A22" s="30"/>
      <c r="B22" s="25"/>
      <c r="C22" s="26"/>
      <c r="D22" s="27"/>
      <c r="E22" s="32"/>
      <c r="F22" s="30"/>
      <c r="G22" s="25"/>
      <c r="H22" s="26"/>
      <c r="I22" s="27"/>
      <c r="J22" s="32"/>
      <c r="K22" s="30"/>
      <c r="L22" s="25"/>
      <c r="M22" s="26"/>
      <c r="N22" s="27"/>
      <c r="O22" s="32"/>
      <c r="P22" s="39"/>
    </row>
    <row r="23" spans="1:16" ht="30" customHeight="1">
      <c r="A23" s="30"/>
      <c r="B23" s="25"/>
      <c r="C23" s="26"/>
      <c r="D23" s="27"/>
      <c r="E23" s="32"/>
      <c r="F23" s="30"/>
      <c r="G23" s="25"/>
      <c r="H23" s="26"/>
      <c r="I23" s="27"/>
      <c r="J23" s="32"/>
      <c r="K23" s="30"/>
      <c r="L23" s="25"/>
      <c r="M23" s="26"/>
      <c r="N23" s="27"/>
      <c r="O23" s="32"/>
      <c r="P23" s="39"/>
    </row>
    <row r="24" spans="1:16" ht="30" customHeight="1">
      <c r="A24" s="30"/>
      <c r="B24" s="25"/>
      <c r="C24" s="26"/>
      <c r="D24" s="27"/>
      <c r="E24" s="32"/>
      <c r="F24" s="30"/>
      <c r="G24" s="25"/>
      <c r="H24" s="26"/>
      <c r="I24" s="27"/>
      <c r="J24" s="32"/>
      <c r="K24" s="30"/>
      <c r="L24" s="25"/>
      <c r="M24" s="26"/>
      <c r="N24" s="27"/>
      <c r="O24" s="32"/>
      <c r="P24" s="39"/>
    </row>
    <row r="25" spans="1:16" ht="30" customHeight="1">
      <c r="A25" s="30" t="s">
        <v>8</v>
      </c>
      <c r="B25" s="25" t="s">
        <v>53</v>
      </c>
      <c r="C25" s="26"/>
      <c r="D25" s="27">
        <f>SUM(C25:C35)</f>
        <v>0</v>
      </c>
      <c r="E25" s="32"/>
      <c r="F25" s="30" t="s">
        <v>8</v>
      </c>
      <c r="G25" s="25" t="s">
        <v>53</v>
      </c>
      <c r="H25" s="26"/>
      <c r="I25" s="27">
        <f>SUM(H25:H35)</f>
        <v>0</v>
      </c>
      <c r="J25" s="32"/>
      <c r="K25" s="30" t="s">
        <v>8</v>
      </c>
      <c r="L25" s="25" t="s">
        <v>53</v>
      </c>
      <c r="M25" s="26"/>
      <c r="N25" s="27">
        <f>SUM(M25:M35)</f>
        <v>0</v>
      </c>
      <c r="O25" s="32"/>
      <c r="P25" s="38">
        <f t="shared" ref="P25" si="1">D25+I25+N25</f>
        <v>0</v>
      </c>
    </row>
    <row r="26" spans="1:16" ht="30" customHeight="1">
      <c r="A26" s="30"/>
      <c r="B26" s="25" t="s">
        <v>54</v>
      </c>
      <c r="C26" s="26"/>
      <c r="D26" s="27"/>
      <c r="E26" s="32"/>
      <c r="F26" s="30"/>
      <c r="G26" s="25" t="s">
        <v>54</v>
      </c>
      <c r="H26" s="26"/>
      <c r="I26" s="27"/>
      <c r="J26" s="32"/>
      <c r="K26" s="30"/>
      <c r="L26" s="25" t="s">
        <v>54</v>
      </c>
      <c r="M26" s="26"/>
      <c r="N26" s="27"/>
      <c r="O26" s="32"/>
      <c r="P26" s="39"/>
    </row>
    <row r="27" spans="1:16" ht="30" customHeight="1">
      <c r="A27" s="30"/>
      <c r="B27" s="25" t="s">
        <v>37</v>
      </c>
      <c r="C27" s="26"/>
      <c r="D27" s="27"/>
      <c r="E27" s="32"/>
      <c r="F27" s="30"/>
      <c r="G27" s="25" t="s">
        <v>37</v>
      </c>
      <c r="H27" s="26"/>
      <c r="I27" s="27"/>
      <c r="J27" s="32"/>
      <c r="K27" s="30"/>
      <c r="L27" s="25" t="s">
        <v>37</v>
      </c>
      <c r="M27" s="26"/>
      <c r="N27" s="27"/>
      <c r="O27" s="32"/>
      <c r="P27" s="39"/>
    </row>
    <row r="28" spans="1:16" ht="30" customHeight="1">
      <c r="A28" s="30"/>
      <c r="B28" s="25" t="s">
        <v>39</v>
      </c>
      <c r="C28" s="26"/>
      <c r="D28" s="27"/>
      <c r="E28" s="32"/>
      <c r="F28" s="30"/>
      <c r="G28" s="25" t="s">
        <v>39</v>
      </c>
      <c r="H28" s="26"/>
      <c r="I28" s="27"/>
      <c r="J28" s="32"/>
      <c r="K28" s="30"/>
      <c r="L28" s="25" t="s">
        <v>39</v>
      </c>
      <c r="M28" s="26"/>
      <c r="N28" s="27"/>
      <c r="O28" s="32"/>
      <c r="P28" s="39"/>
    </row>
    <row r="29" spans="1:16" ht="30" customHeight="1">
      <c r="A29" s="30"/>
      <c r="B29" s="25" t="s">
        <v>40</v>
      </c>
      <c r="C29" s="26"/>
      <c r="D29" s="27"/>
      <c r="E29" s="32"/>
      <c r="F29" s="30"/>
      <c r="G29" s="25" t="s">
        <v>40</v>
      </c>
      <c r="H29" s="26"/>
      <c r="I29" s="27"/>
      <c r="J29" s="32"/>
      <c r="K29" s="30"/>
      <c r="L29" s="25" t="s">
        <v>40</v>
      </c>
      <c r="M29" s="26"/>
      <c r="N29" s="27"/>
      <c r="O29" s="32"/>
      <c r="P29" s="39"/>
    </row>
    <row r="30" spans="1:16" ht="30" customHeight="1">
      <c r="A30" s="30"/>
      <c r="B30" s="25" t="s">
        <v>48</v>
      </c>
      <c r="C30" s="26"/>
      <c r="D30" s="27"/>
      <c r="E30" s="32"/>
      <c r="F30" s="30"/>
      <c r="G30" s="25" t="s">
        <v>48</v>
      </c>
      <c r="H30" s="26"/>
      <c r="I30" s="27"/>
      <c r="J30" s="32"/>
      <c r="K30" s="30"/>
      <c r="L30" s="25" t="s">
        <v>48</v>
      </c>
      <c r="M30" s="26"/>
      <c r="N30" s="27"/>
      <c r="O30" s="32"/>
      <c r="P30" s="39"/>
    </row>
    <row r="31" spans="1:16" ht="30" customHeight="1">
      <c r="A31" s="30"/>
      <c r="B31" s="25" t="s">
        <v>38</v>
      </c>
      <c r="C31" s="26"/>
      <c r="D31" s="27"/>
      <c r="E31" s="32"/>
      <c r="F31" s="30"/>
      <c r="G31" s="25" t="s">
        <v>38</v>
      </c>
      <c r="H31" s="26"/>
      <c r="I31" s="27"/>
      <c r="J31" s="32"/>
      <c r="K31" s="30"/>
      <c r="L31" s="25" t="s">
        <v>38</v>
      </c>
      <c r="M31" s="26"/>
      <c r="N31" s="27"/>
      <c r="O31" s="32"/>
      <c r="P31" s="39"/>
    </row>
    <row r="32" spans="1:16" ht="30" customHeight="1">
      <c r="A32" s="30"/>
      <c r="B32" s="25" t="s">
        <v>36</v>
      </c>
      <c r="C32" s="26"/>
      <c r="D32" s="27"/>
      <c r="E32" s="32"/>
      <c r="F32" s="30"/>
      <c r="G32" s="25" t="s">
        <v>36</v>
      </c>
      <c r="H32" s="26"/>
      <c r="I32" s="27"/>
      <c r="J32" s="32"/>
      <c r="K32" s="30"/>
      <c r="L32" s="25" t="s">
        <v>36</v>
      </c>
      <c r="M32" s="26"/>
      <c r="N32" s="27"/>
      <c r="O32" s="32"/>
      <c r="P32" s="39"/>
    </row>
    <row r="33" spans="1:16" ht="30" customHeight="1">
      <c r="A33" s="30"/>
      <c r="B33" s="25"/>
      <c r="C33" s="26"/>
      <c r="D33" s="27"/>
      <c r="E33" s="32"/>
      <c r="F33" s="30"/>
      <c r="G33" s="25"/>
      <c r="H33" s="26"/>
      <c r="I33" s="27"/>
      <c r="J33" s="32"/>
      <c r="K33" s="30"/>
      <c r="L33" s="25"/>
      <c r="M33" s="26"/>
      <c r="N33" s="27"/>
      <c r="O33" s="32"/>
      <c r="P33" s="39"/>
    </row>
    <row r="34" spans="1:16" ht="30" customHeight="1">
      <c r="A34" s="30"/>
      <c r="B34" s="25"/>
      <c r="C34" s="26"/>
      <c r="D34" s="27"/>
      <c r="E34" s="32"/>
      <c r="F34" s="30"/>
      <c r="G34" s="25"/>
      <c r="H34" s="26"/>
      <c r="I34" s="27"/>
      <c r="J34" s="32"/>
      <c r="K34" s="30"/>
      <c r="L34" s="25"/>
      <c r="M34" s="26"/>
      <c r="N34" s="27"/>
      <c r="O34" s="32"/>
      <c r="P34" s="39"/>
    </row>
    <row r="35" spans="1:16" ht="30" customHeight="1">
      <c r="A35" s="30"/>
      <c r="B35" s="25"/>
      <c r="C35" s="26"/>
      <c r="D35" s="27"/>
      <c r="E35" s="32"/>
      <c r="F35" s="30"/>
      <c r="G35" s="25"/>
      <c r="H35" s="26"/>
      <c r="I35" s="27"/>
      <c r="J35" s="32"/>
      <c r="K35" s="30"/>
      <c r="L35" s="25"/>
      <c r="M35" s="26"/>
      <c r="N35" s="27"/>
      <c r="O35" s="32"/>
      <c r="P35" s="39"/>
    </row>
    <row r="36" spans="1:16" ht="30" customHeight="1">
      <c r="A36" s="30" t="s">
        <v>9</v>
      </c>
      <c r="B36" s="25" t="s">
        <v>53</v>
      </c>
      <c r="C36" s="26"/>
      <c r="D36" s="27">
        <f>SUM(C36:C46)</f>
        <v>0</v>
      </c>
      <c r="E36" s="32"/>
      <c r="F36" s="30" t="s">
        <v>9</v>
      </c>
      <c r="G36" s="25" t="s">
        <v>53</v>
      </c>
      <c r="H36" s="26"/>
      <c r="I36" s="27">
        <f>SUM(H36:H46)</f>
        <v>0</v>
      </c>
      <c r="J36" s="32"/>
      <c r="K36" s="30" t="s">
        <v>9</v>
      </c>
      <c r="L36" s="25" t="s">
        <v>53</v>
      </c>
      <c r="M36" s="26"/>
      <c r="N36" s="27">
        <f>SUM(M36:M46)</f>
        <v>0</v>
      </c>
      <c r="O36" s="32"/>
      <c r="P36" s="38">
        <f t="shared" ref="P36" si="2">D36+I36+N36</f>
        <v>0</v>
      </c>
    </row>
    <row r="37" spans="1:16" ht="30" customHeight="1">
      <c r="A37" s="30"/>
      <c r="B37" s="25" t="s">
        <v>54</v>
      </c>
      <c r="C37" s="26"/>
      <c r="D37" s="27"/>
      <c r="E37" s="32"/>
      <c r="F37" s="30"/>
      <c r="G37" s="25" t="s">
        <v>54</v>
      </c>
      <c r="H37" s="26"/>
      <c r="I37" s="27"/>
      <c r="J37" s="32"/>
      <c r="K37" s="30"/>
      <c r="L37" s="25" t="s">
        <v>54</v>
      </c>
      <c r="M37" s="26"/>
      <c r="N37" s="27"/>
      <c r="O37" s="32"/>
      <c r="P37" s="39"/>
    </row>
    <row r="38" spans="1:16" ht="30" customHeight="1">
      <c r="A38" s="30"/>
      <c r="B38" s="25" t="s">
        <v>37</v>
      </c>
      <c r="C38" s="26"/>
      <c r="D38" s="27"/>
      <c r="E38" s="32"/>
      <c r="F38" s="30"/>
      <c r="G38" s="25" t="s">
        <v>37</v>
      </c>
      <c r="H38" s="26"/>
      <c r="I38" s="27"/>
      <c r="J38" s="32"/>
      <c r="K38" s="30"/>
      <c r="L38" s="25" t="s">
        <v>37</v>
      </c>
      <c r="M38" s="26"/>
      <c r="N38" s="27"/>
      <c r="O38" s="32"/>
      <c r="P38" s="39"/>
    </row>
    <row r="39" spans="1:16" ht="30" customHeight="1">
      <c r="A39" s="30"/>
      <c r="B39" s="25" t="s">
        <v>39</v>
      </c>
      <c r="C39" s="26"/>
      <c r="D39" s="27"/>
      <c r="E39" s="32"/>
      <c r="F39" s="30"/>
      <c r="G39" s="25" t="s">
        <v>39</v>
      </c>
      <c r="H39" s="26"/>
      <c r="I39" s="27"/>
      <c r="J39" s="32"/>
      <c r="K39" s="30"/>
      <c r="L39" s="25" t="s">
        <v>39</v>
      </c>
      <c r="M39" s="26"/>
      <c r="N39" s="27"/>
      <c r="O39" s="32"/>
      <c r="P39" s="39"/>
    </row>
    <row r="40" spans="1:16" ht="30" customHeight="1">
      <c r="A40" s="30"/>
      <c r="B40" s="25" t="s">
        <v>40</v>
      </c>
      <c r="C40" s="26"/>
      <c r="D40" s="27"/>
      <c r="E40" s="32"/>
      <c r="F40" s="30"/>
      <c r="G40" s="25" t="s">
        <v>40</v>
      </c>
      <c r="H40" s="26"/>
      <c r="I40" s="27"/>
      <c r="J40" s="32"/>
      <c r="K40" s="30"/>
      <c r="L40" s="25" t="s">
        <v>40</v>
      </c>
      <c r="M40" s="26"/>
      <c r="N40" s="27"/>
      <c r="O40" s="32"/>
      <c r="P40" s="39"/>
    </row>
    <row r="41" spans="1:16" ht="30" customHeight="1">
      <c r="A41" s="30"/>
      <c r="B41" s="25" t="s">
        <v>48</v>
      </c>
      <c r="C41" s="26"/>
      <c r="D41" s="27"/>
      <c r="E41" s="32"/>
      <c r="F41" s="30"/>
      <c r="G41" s="25" t="s">
        <v>48</v>
      </c>
      <c r="H41" s="26"/>
      <c r="I41" s="27"/>
      <c r="J41" s="32"/>
      <c r="K41" s="30"/>
      <c r="L41" s="25" t="s">
        <v>48</v>
      </c>
      <c r="M41" s="26"/>
      <c r="N41" s="27"/>
      <c r="O41" s="32"/>
      <c r="P41" s="39"/>
    </row>
    <row r="42" spans="1:16" ht="30" customHeight="1">
      <c r="A42" s="30"/>
      <c r="B42" s="25" t="s">
        <v>38</v>
      </c>
      <c r="C42" s="26"/>
      <c r="D42" s="27"/>
      <c r="E42" s="32"/>
      <c r="F42" s="30"/>
      <c r="G42" s="25" t="s">
        <v>38</v>
      </c>
      <c r="H42" s="26"/>
      <c r="I42" s="27"/>
      <c r="J42" s="32"/>
      <c r="K42" s="30"/>
      <c r="L42" s="25" t="s">
        <v>38</v>
      </c>
      <c r="M42" s="26"/>
      <c r="N42" s="27"/>
      <c r="O42" s="32"/>
      <c r="P42" s="39"/>
    </row>
    <row r="43" spans="1:16" ht="30" customHeight="1">
      <c r="A43" s="30"/>
      <c r="B43" s="25" t="s">
        <v>36</v>
      </c>
      <c r="C43" s="26"/>
      <c r="D43" s="27"/>
      <c r="E43" s="32"/>
      <c r="F43" s="30"/>
      <c r="G43" s="25" t="s">
        <v>36</v>
      </c>
      <c r="H43" s="26"/>
      <c r="I43" s="27"/>
      <c r="J43" s="32"/>
      <c r="K43" s="30"/>
      <c r="L43" s="25" t="s">
        <v>36</v>
      </c>
      <c r="M43" s="26"/>
      <c r="N43" s="27"/>
      <c r="O43" s="32"/>
      <c r="P43" s="39"/>
    </row>
    <row r="44" spans="1:16" ht="30" customHeight="1">
      <c r="A44" s="30"/>
      <c r="B44" s="25"/>
      <c r="C44" s="26"/>
      <c r="D44" s="27"/>
      <c r="E44" s="32"/>
      <c r="F44" s="30"/>
      <c r="G44" s="25"/>
      <c r="H44" s="26"/>
      <c r="I44" s="27"/>
      <c r="J44" s="32"/>
      <c r="K44" s="30"/>
      <c r="L44" s="25"/>
      <c r="M44" s="26"/>
      <c r="N44" s="27"/>
      <c r="O44" s="32"/>
      <c r="P44" s="39"/>
    </row>
    <row r="45" spans="1:16" ht="30" customHeight="1">
      <c r="A45" s="30"/>
      <c r="B45" s="25"/>
      <c r="C45" s="26"/>
      <c r="D45" s="27"/>
      <c r="E45" s="32"/>
      <c r="F45" s="30"/>
      <c r="G45" s="25"/>
      <c r="H45" s="26"/>
      <c r="I45" s="27"/>
      <c r="J45" s="32"/>
      <c r="K45" s="30"/>
      <c r="L45" s="25"/>
      <c r="M45" s="26"/>
      <c r="N45" s="27"/>
      <c r="O45" s="32"/>
      <c r="P45" s="39"/>
    </row>
    <row r="46" spans="1:16" ht="30" customHeight="1">
      <c r="A46" s="30"/>
      <c r="B46" s="25"/>
      <c r="C46" s="26"/>
      <c r="D46" s="27"/>
      <c r="E46" s="32"/>
      <c r="F46" s="30"/>
      <c r="G46" s="25"/>
      <c r="H46" s="26"/>
      <c r="I46" s="27"/>
      <c r="J46" s="32"/>
      <c r="K46" s="30"/>
      <c r="L46" s="25"/>
      <c r="M46" s="26"/>
      <c r="N46" s="27"/>
      <c r="O46" s="32"/>
      <c r="P46" s="39"/>
    </row>
    <row r="47" spans="1:16" ht="30" customHeight="1">
      <c r="A47" s="30" t="s">
        <v>10</v>
      </c>
      <c r="B47" s="25" t="s">
        <v>53</v>
      </c>
      <c r="C47" s="26"/>
      <c r="D47" s="27">
        <f>SUM(C47:C57)</f>
        <v>0</v>
      </c>
      <c r="E47" s="32"/>
      <c r="F47" s="30" t="s">
        <v>10</v>
      </c>
      <c r="G47" s="25" t="s">
        <v>53</v>
      </c>
      <c r="H47" s="26"/>
      <c r="I47" s="27">
        <f>SUM(H47:H57)</f>
        <v>0</v>
      </c>
      <c r="J47" s="32"/>
      <c r="K47" s="30" t="s">
        <v>10</v>
      </c>
      <c r="L47" s="25" t="s">
        <v>53</v>
      </c>
      <c r="M47" s="26"/>
      <c r="N47" s="27">
        <f>SUM(M47:M57)</f>
        <v>0</v>
      </c>
      <c r="O47" s="32"/>
      <c r="P47" s="38">
        <f t="shared" ref="P47" si="3">D47+I47+N47</f>
        <v>0</v>
      </c>
    </row>
    <row r="48" spans="1:16" ht="30" customHeight="1">
      <c r="A48" s="30"/>
      <c r="B48" s="25" t="s">
        <v>54</v>
      </c>
      <c r="C48" s="26"/>
      <c r="D48" s="27"/>
      <c r="E48" s="32"/>
      <c r="F48" s="30"/>
      <c r="G48" s="25" t="s">
        <v>54</v>
      </c>
      <c r="H48" s="26"/>
      <c r="I48" s="27"/>
      <c r="J48" s="32"/>
      <c r="K48" s="30"/>
      <c r="L48" s="25" t="s">
        <v>54</v>
      </c>
      <c r="M48" s="26"/>
      <c r="N48" s="27"/>
      <c r="O48" s="32"/>
      <c r="P48" s="39"/>
    </row>
    <row r="49" spans="1:16" ht="30" customHeight="1">
      <c r="A49" s="30"/>
      <c r="B49" s="25" t="s">
        <v>37</v>
      </c>
      <c r="C49" s="26"/>
      <c r="D49" s="27"/>
      <c r="E49" s="32"/>
      <c r="F49" s="30"/>
      <c r="G49" s="25" t="s">
        <v>37</v>
      </c>
      <c r="H49" s="26"/>
      <c r="I49" s="27"/>
      <c r="J49" s="32"/>
      <c r="K49" s="30"/>
      <c r="L49" s="25" t="s">
        <v>37</v>
      </c>
      <c r="M49" s="26"/>
      <c r="N49" s="27"/>
      <c r="O49" s="32"/>
      <c r="P49" s="39"/>
    </row>
    <row r="50" spans="1:16" ht="30" customHeight="1">
      <c r="A50" s="30"/>
      <c r="B50" s="25" t="s">
        <v>39</v>
      </c>
      <c r="C50" s="26"/>
      <c r="D50" s="27"/>
      <c r="E50" s="32"/>
      <c r="F50" s="30"/>
      <c r="G50" s="25" t="s">
        <v>39</v>
      </c>
      <c r="H50" s="26"/>
      <c r="I50" s="27"/>
      <c r="J50" s="32"/>
      <c r="K50" s="30"/>
      <c r="L50" s="25" t="s">
        <v>39</v>
      </c>
      <c r="M50" s="26"/>
      <c r="N50" s="27"/>
      <c r="O50" s="32"/>
      <c r="P50" s="39"/>
    </row>
    <row r="51" spans="1:16" ht="30" customHeight="1">
      <c r="A51" s="30"/>
      <c r="B51" s="25" t="s">
        <v>40</v>
      </c>
      <c r="C51" s="26"/>
      <c r="D51" s="27"/>
      <c r="E51" s="32"/>
      <c r="F51" s="30"/>
      <c r="G51" s="25" t="s">
        <v>40</v>
      </c>
      <c r="H51" s="26"/>
      <c r="I51" s="27"/>
      <c r="J51" s="32"/>
      <c r="K51" s="30"/>
      <c r="L51" s="25" t="s">
        <v>40</v>
      </c>
      <c r="M51" s="26"/>
      <c r="N51" s="27"/>
      <c r="O51" s="32"/>
      <c r="P51" s="39"/>
    </row>
    <row r="52" spans="1:16" ht="30" customHeight="1">
      <c r="A52" s="30"/>
      <c r="B52" s="25" t="s">
        <v>48</v>
      </c>
      <c r="C52" s="26"/>
      <c r="D52" s="27"/>
      <c r="E52" s="32"/>
      <c r="F52" s="30"/>
      <c r="G52" s="25" t="s">
        <v>48</v>
      </c>
      <c r="H52" s="26"/>
      <c r="I52" s="27"/>
      <c r="J52" s="32"/>
      <c r="K52" s="30"/>
      <c r="L52" s="25" t="s">
        <v>48</v>
      </c>
      <c r="M52" s="26"/>
      <c r="N52" s="27"/>
      <c r="O52" s="32"/>
      <c r="P52" s="39"/>
    </row>
    <row r="53" spans="1:16" ht="30" customHeight="1">
      <c r="A53" s="30"/>
      <c r="B53" s="25" t="s">
        <v>38</v>
      </c>
      <c r="C53" s="26"/>
      <c r="D53" s="27"/>
      <c r="E53" s="32"/>
      <c r="F53" s="30"/>
      <c r="G53" s="25" t="s">
        <v>38</v>
      </c>
      <c r="H53" s="26"/>
      <c r="I53" s="27"/>
      <c r="J53" s="32"/>
      <c r="K53" s="30"/>
      <c r="L53" s="25" t="s">
        <v>38</v>
      </c>
      <c r="M53" s="26"/>
      <c r="N53" s="27"/>
      <c r="O53" s="32"/>
      <c r="P53" s="39"/>
    </row>
    <row r="54" spans="1:16" ht="30" customHeight="1">
      <c r="A54" s="30"/>
      <c r="B54" s="25" t="s">
        <v>36</v>
      </c>
      <c r="C54" s="26"/>
      <c r="D54" s="27"/>
      <c r="E54" s="32"/>
      <c r="F54" s="30"/>
      <c r="G54" s="25" t="s">
        <v>36</v>
      </c>
      <c r="H54" s="26"/>
      <c r="I54" s="27"/>
      <c r="J54" s="32"/>
      <c r="K54" s="30"/>
      <c r="L54" s="25" t="s">
        <v>36</v>
      </c>
      <c r="M54" s="26"/>
      <c r="N54" s="27"/>
      <c r="O54" s="32"/>
      <c r="P54" s="39"/>
    </row>
    <row r="55" spans="1:16" ht="30" customHeight="1">
      <c r="A55" s="30"/>
      <c r="B55" s="25"/>
      <c r="C55" s="26"/>
      <c r="D55" s="27"/>
      <c r="E55" s="32"/>
      <c r="F55" s="30"/>
      <c r="G55" s="25"/>
      <c r="H55" s="26"/>
      <c r="I55" s="27"/>
      <c r="J55" s="32"/>
      <c r="K55" s="30"/>
      <c r="L55" s="25"/>
      <c r="M55" s="26"/>
      <c r="N55" s="27"/>
      <c r="O55" s="32"/>
      <c r="P55" s="39"/>
    </row>
    <row r="56" spans="1:16" ht="30" customHeight="1">
      <c r="A56" s="30"/>
      <c r="B56" s="25"/>
      <c r="C56" s="26"/>
      <c r="D56" s="27"/>
      <c r="E56" s="32"/>
      <c r="F56" s="30"/>
      <c r="G56" s="25"/>
      <c r="H56" s="26"/>
      <c r="I56" s="27"/>
      <c r="J56" s="32"/>
      <c r="K56" s="30"/>
      <c r="L56" s="25"/>
      <c r="M56" s="26"/>
      <c r="N56" s="27"/>
      <c r="O56" s="32"/>
      <c r="P56" s="39"/>
    </row>
    <row r="57" spans="1:16" ht="30" customHeight="1">
      <c r="A57" s="30"/>
      <c r="B57" s="25"/>
      <c r="C57" s="26"/>
      <c r="D57" s="27"/>
      <c r="E57" s="32"/>
      <c r="F57" s="30"/>
      <c r="G57" s="25"/>
      <c r="H57" s="26"/>
      <c r="I57" s="27"/>
      <c r="J57" s="32"/>
      <c r="K57" s="30"/>
      <c r="L57" s="25"/>
      <c r="M57" s="26"/>
      <c r="N57" s="27"/>
      <c r="O57" s="32"/>
      <c r="P57" s="39"/>
    </row>
    <row r="58" spans="1:16" ht="30" customHeight="1">
      <c r="A58" s="30" t="s">
        <v>11</v>
      </c>
      <c r="B58" s="25" t="s">
        <v>53</v>
      </c>
      <c r="C58" s="26"/>
      <c r="D58" s="27">
        <f>SUM(C58:C68)</f>
        <v>0</v>
      </c>
      <c r="E58" s="32"/>
      <c r="F58" s="30" t="s">
        <v>11</v>
      </c>
      <c r="G58" s="25" t="s">
        <v>53</v>
      </c>
      <c r="H58" s="26"/>
      <c r="I58" s="27">
        <f>SUM(H58:H68)</f>
        <v>0</v>
      </c>
      <c r="J58" s="32"/>
      <c r="K58" s="30" t="s">
        <v>11</v>
      </c>
      <c r="L58" s="25" t="s">
        <v>53</v>
      </c>
      <c r="M58" s="26"/>
      <c r="N58" s="27">
        <f>SUM(M58:M68)</f>
        <v>0</v>
      </c>
      <c r="O58" s="32"/>
      <c r="P58" s="38">
        <f t="shared" ref="P58" si="4">D58+I58+N58</f>
        <v>0</v>
      </c>
    </row>
    <row r="59" spans="1:16" ht="30" customHeight="1">
      <c r="A59" s="30"/>
      <c r="B59" s="25" t="s">
        <v>54</v>
      </c>
      <c r="C59" s="26"/>
      <c r="D59" s="27"/>
      <c r="E59" s="32"/>
      <c r="F59" s="30"/>
      <c r="G59" s="25" t="s">
        <v>54</v>
      </c>
      <c r="H59" s="26"/>
      <c r="I59" s="27"/>
      <c r="J59" s="32"/>
      <c r="K59" s="30"/>
      <c r="L59" s="25" t="s">
        <v>54</v>
      </c>
      <c r="M59" s="26"/>
      <c r="N59" s="27"/>
      <c r="O59" s="32"/>
      <c r="P59" s="39"/>
    </row>
    <row r="60" spans="1:16" ht="30" customHeight="1">
      <c r="A60" s="30"/>
      <c r="B60" s="25" t="s">
        <v>37</v>
      </c>
      <c r="C60" s="26"/>
      <c r="D60" s="27"/>
      <c r="E60" s="32"/>
      <c r="F60" s="30"/>
      <c r="G60" s="25" t="s">
        <v>37</v>
      </c>
      <c r="H60" s="26"/>
      <c r="I60" s="27"/>
      <c r="J60" s="32"/>
      <c r="K60" s="30"/>
      <c r="L60" s="25" t="s">
        <v>37</v>
      </c>
      <c r="M60" s="26"/>
      <c r="N60" s="27"/>
      <c r="O60" s="32"/>
      <c r="P60" s="39"/>
    </row>
    <row r="61" spans="1:16" ht="30" customHeight="1">
      <c r="A61" s="30"/>
      <c r="B61" s="25" t="s">
        <v>39</v>
      </c>
      <c r="C61" s="26"/>
      <c r="D61" s="27"/>
      <c r="E61" s="32"/>
      <c r="F61" s="30"/>
      <c r="G61" s="25" t="s">
        <v>39</v>
      </c>
      <c r="H61" s="26"/>
      <c r="I61" s="27"/>
      <c r="J61" s="32"/>
      <c r="K61" s="30"/>
      <c r="L61" s="25" t="s">
        <v>39</v>
      </c>
      <c r="M61" s="26"/>
      <c r="N61" s="27"/>
      <c r="O61" s="32"/>
      <c r="P61" s="39"/>
    </row>
    <row r="62" spans="1:16" ht="30" customHeight="1">
      <c r="A62" s="30"/>
      <c r="B62" s="25" t="s">
        <v>40</v>
      </c>
      <c r="C62" s="26"/>
      <c r="D62" s="27"/>
      <c r="E62" s="32"/>
      <c r="F62" s="30"/>
      <c r="G62" s="25" t="s">
        <v>40</v>
      </c>
      <c r="H62" s="26"/>
      <c r="I62" s="27"/>
      <c r="J62" s="32"/>
      <c r="K62" s="30"/>
      <c r="L62" s="25" t="s">
        <v>40</v>
      </c>
      <c r="M62" s="26"/>
      <c r="N62" s="27"/>
      <c r="O62" s="32"/>
      <c r="P62" s="39"/>
    </row>
    <row r="63" spans="1:16" ht="30" customHeight="1">
      <c r="A63" s="30"/>
      <c r="B63" s="25" t="s">
        <v>48</v>
      </c>
      <c r="C63" s="26"/>
      <c r="D63" s="27"/>
      <c r="E63" s="32"/>
      <c r="F63" s="30"/>
      <c r="G63" s="25" t="s">
        <v>48</v>
      </c>
      <c r="H63" s="26"/>
      <c r="I63" s="27"/>
      <c r="J63" s="32"/>
      <c r="K63" s="30"/>
      <c r="L63" s="25" t="s">
        <v>48</v>
      </c>
      <c r="M63" s="26"/>
      <c r="N63" s="27"/>
      <c r="O63" s="32"/>
      <c r="P63" s="39"/>
    </row>
    <row r="64" spans="1:16" ht="30" customHeight="1">
      <c r="A64" s="30"/>
      <c r="B64" s="25" t="s">
        <v>38</v>
      </c>
      <c r="C64" s="26"/>
      <c r="D64" s="27"/>
      <c r="E64" s="32"/>
      <c r="F64" s="30"/>
      <c r="G64" s="25" t="s">
        <v>38</v>
      </c>
      <c r="H64" s="26"/>
      <c r="I64" s="27"/>
      <c r="J64" s="32"/>
      <c r="K64" s="30"/>
      <c r="L64" s="25" t="s">
        <v>38</v>
      </c>
      <c r="M64" s="26"/>
      <c r="N64" s="27"/>
      <c r="O64" s="32"/>
      <c r="P64" s="39"/>
    </row>
    <row r="65" spans="1:16" ht="30" customHeight="1">
      <c r="A65" s="30"/>
      <c r="B65" s="25" t="s">
        <v>36</v>
      </c>
      <c r="C65" s="26"/>
      <c r="D65" s="27"/>
      <c r="E65" s="32"/>
      <c r="F65" s="30"/>
      <c r="G65" s="25" t="s">
        <v>36</v>
      </c>
      <c r="H65" s="26"/>
      <c r="I65" s="27"/>
      <c r="J65" s="32"/>
      <c r="K65" s="30"/>
      <c r="L65" s="25" t="s">
        <v>36</v>
      </c>
      <c r="M65" s="26"/>
      <c r="N65" s="27"/>
      <c r="O65" s="32"/>
      <c r="P65" s="39"/>
    </row>
    <row r="66" spans="1:16" ht="30" customHeight="1">
      <c r="A66" s="30"/>
      <c r="B66" s="25"/>
      <c r="C66" s="26"/>
      <c r="D66" s="27"/>
      <c r="E66" s="32"/>
      <c r="F66" s="30"/>
      <c r="G66" s="25"/>
      <c r="H66" s="26"/>
      <c r="I66" s="27"/>
      <c r="J66" s="32"/>
      <c r="K66" s="30"/>
      <c r="L66" s="25"/>
      <c r="M66" s="26"/>
      <c r="N66" s="27"/>
      <c r="O66" s="32"/>
      <c r="P66" s="39"/>
    </row>
    <row r="67" spans="1:16" ht="30" customHeight="1">
      <c r="A67" s="30"/>
      <c r="B67" s="25"/>
      <c r="C67" s="26"/>
      <c r="D67" s="27"/>
      <c r="E67" s="32"/>
      <c r="F67" s="30"/>
      <c r="G67" s="25"/>
      <c r="H67" s="26"/>
      <c r="I67" s="27"/>
      <c r="J67" s="32"/>
      <c r="K67" s="30"/>
      <c r="L67" s="25"/>
      <c r="M67" s="26"/>
      <c r="N67" s="27"/>
      <c r="O67" s="32"/>
      <c r="P67" s="39"/>
    </row>
    <row r="68" spans="1:16" ht="30" customHeight="1">
      <c r="A68" s="30"/>
      <c r="B68" s="25"/>
      <c r="C68" s="26"/>
      <c r="D68" s="27"/>
      <c r="E68" s="32"/>
      <c r="F68" s="30"/>
      <c r="G68" s="25"/>
      <c r="H68" s="26"/>
      <c r="I68" s="27"/>
      <c r="J68" s="32"/>
      <c r="K68" s="30"/>
      <c r="L68" s="25"/>
      <c r="M68" s="26"/>
      <c r="N68" s="27"/>
      <c r="O68" s="32"/>
      <c r="P68" s="39"/>
    </row>
    <row r="69" spans="1:16" ht="30" customHeight="1">
      <c r="A69" s="30" t="s">
        <v>12</v>
      </c>
      <c r="B69" s="25" t="s">
        <v>53</v>
      </c>
      <c r="C69" s="26"/>
      <c r="D69" s="27">
        <f>SUM(C69:C79)</f>
        <v>0</v>
      </c>
      <c r="E69" s="32"/>
      <c r="F69" s="30" t="s">
        <v>12</v>
      </c>
      <c r="G69" s="25" t="s">
        <v>53</v>
      </c>
      <c r="H69" s="26"/>
      <c r="I69" s="27">
        <f>SUM(H69:H79)</f>
        <v>0</v>
      </c>
      <c r="J69" s="32"/>
      <c r="K69" s="30" t="s">
        <v>12</v>
      </c>
      <c r="L69" s="25" t="s">
        <v>53</v>
      </c>
      <c r="M69" s="26"/>
      <c r="N69" s="27">
        <f>SUM(M69:M79)</f>
        <v>0</v>
      </c>
      <c r="O69" s="32"/>
      <c r="P69" s="38">
        <f t="shared" ref="P69" si="5">D69+I69+N69</f>
        <v>0</v>
      </c>
    </row>
    <row r="70" spans="1:16" ht="30" customHeight="1">
      <c r="A70" s="30"/>
      <c r="B70" s="25" t="s">
        <v>54</v>
      </c>
      <c r="C70" s="26"/>
      <c r="D70" s="27"/>
      <c r="E70" s="32"/>
      <c r="F70" s="30"/>
      <c r="G70" s="25" t="s">
        <v>54</v>
      </c>
      <c r="H70" s="26"/>
      <c r="I70" s="27"/>
      <c r="J70" s="32"/>
      <c r="K70" s="30"/>
      <c r="L70" s="25" t="s">
        <v>54</v>
      </c>
      <c r="M70" s="26"/>
      <c r="N70" s="27"/>
      <c r="O70" s="32"/>
      <c r="P70" s="39"/>
    </row>
    <row r="71" spans="1:16" ht="30" customHeight="1">
      <c r="A71" s="30"/>
      <c r="B71" s="25" t="s">
        <v>37</v>
      </c>
      <c r="C71" s="26"/>
      <c r="D71" s="27"/>
      <c r="E71" s="32"/>
      <c r="F71" s="30"/>
      <c r="G71" s="25" t="s">
        <v>37</v>
      </c>
      <c r="H71" s="26"/>
      <c r="I71" s="27"/>
      <c r="J71" s="32"/>
      <c r="K71" s="30"/>
      <c r="L71" s="25" t="s">
        <v>37</v>
      </c>
      <c r="M71" s="26"/>
      <c r="N71" s="27"/>
      <c r="O71" s="32"/>
      <c r="P71" s="39"/>
    </row>
    <row r="72" spans="1:16" ht="30" customHeight="1">
      <c r="A72" s="30"/>
      <c r="B72" s="25" t="s">
        <v>39</v>
      </c>
      <c r="C72" s="26"/>
      <c r="D72" s="27"/>
      <c r="E72" s="32"/>
      <c r="F72" s="30"/>
      <c r="G72" s="25" t="s">
        <v>39</v>
      </c>
      <c r="H72" s="26"/>
      <c r="I72" s="27"/>
      <c r="J72" s="32"/>
      <c r="K72" s="30"/>
      <c r="L72" s="25" t="s">
        <v>39</v>
      </c>
      <c r="M72" s="26"/>
      <c r="N72" s="27"/>
      <c r="O72" s="32"/>
      <c r="P72" s="39"/>
    </row>
    <row r="73" spans="1:16" ht="30" customHeight="1">
      <c r="A73" s="30"/>
      <c r="B73" s="25" t="s">
        <v>40</v>
      </c>
      <c r="C73" s="26"/>
      <c r="D73" s="27"/>
      <c r="E73" s="32"/>
      <c r="F73" s="30"/>
      <c r="G73" s="25" t="s">
        <v>40</v>
      </c>
      <c r="H73" s="26"/>
      <c r="I73" s="27"/>
      <c r="J73" s="32"/>
      <c r="K73" s="30"/>
      <c r="L73" s="25" t="s">
        <v>40</v>
      </c>
      <c r="M73" s="26"/>
      <c r="N73" s="27"/>
      <c r="O73" s="32"/>
      <c r="P73" s="39"/>
    </row>
    <row r="74" spans="1:16" ht="30" customHeight="1">
      <c r="A74" s="30"/>
      <c r="B74" s="25" t="s">
        <v>48</v>
      </c>
      <c r="C74" s="26"/>
      <c r="D74" s="27"/>
      <c r="E74" s="32"/>
      <c r="F74" s="30"/>
      <c r="G74" s="25" t="s">
        <v>48</v>
      </c>
      <c r="H74" s="26"/>
      <c r="I74" s="27"/>
      <c r="J74" s="32"/>
      <c r="K74" s="30"/>
      <c r="L74" s="25" t="s">
        <v>48</v>
      </c>
      <c r="M74" s="26"/>
      <c r="N74" s="27"/>
      <c r="O74" s="32"/>
      <c r="P74" s="39"/>
    </row>
    <row r="75" spans="1:16" ht="30" customHeight="1">
      <c r="A75" s="30"/>
      <c r="B75" s="25" t="s">
        <v>38</v>
      </c>
      <c r="C75" s="26"/>
      <c r="D75" s="27"/>
      <c r="E75" s="32"/>
      <c r="F75" s="30"/>
      <c r="G75" s="25" t="s">
        <v>38</v>
      </c>
      <c r="H75" s="26"/>
      <c r="I75" s="27"/>
      <c r="J75" s="32"/>
      <c r="K75" s="30"/>
      <c r="L75" s="25" t="s">
        <v>38</v>
      </c>
      <c r="M75" s="26"/>
      <c r="N75" s="27"/>
      <c r="O75" s="32"/>
      <c r="P75" s="39"/>
    </row>
    <row r="76" spans="1:16" ht="30" customHeight="1">
      <c r="A76" s="30"/>
      <c r="B76" s="25" t="s">
        <v>36</v>
      </c>
      <c r="C76" s="26"/>
      <c r="D76" s="27"/>
      <c r="E76" s="32"/>
      <c r="F76" s="30"/>
      <c r="G76" s="25" t="s">
        <v>36</v>
      </c>
      <c r="H76" s="26"/>
      <c r="I76" s="27"/>
      <c r="J76" s="32"/>
      <c r="K76" s="30"/>
      <c r="L76" s="25" t="s">
        <v>36</v>
      </c>
      <c r="M76" s="26"/>
      <c r="N76" s="27"/>
      <c r="O76" s="32"/>
      <c r="P76" s="39"/>
    </row>
    <row r="77" spans="1:16" ht="30" customHeight="1">
      <c r="A77" s="30"/>
      <c r="B77" s="25"/>
      <c r="C77" s="26"/>
      <c r="D77" s="27"/>
      <c r="E77" s="32"/>
      <c r="F77" s="30"/>
      <c r="G77" s="25"/>
      <c r="H77" s="26"/>
      <c r="I77" s="27"/>
      <c r="J77" s="32"/>
      <c r="K77" s="30"/>
      <c r="L77" s="25"/>
      <c r="M77" s="26"/>
      <c r="N77" s="27"/>
      <c r="O77" s="32"/>
      <c r="P77" s="39"/>
    </row>
    <row r="78" spans="1:16" ht="30" customHeight="1">
      <c r="A78" s="30"/>
      <c r="B78" s="25"/>
      <c r="C78" s="26"/>
      <c r="D78" s="27"/>
      <c r="E78" s="32"/>
      <c r="F78" s="30"/>
      <c r="G78" s="25"/>
      <c r="H78" s="26"/>
      <c r="I78" s="27"/>
      <c r="J78" s="32"/>
      <c r="K78" s="30"/>
      <c r="L78" s="25"/>
      <c r="M78" s="26"/>
      <c r="N78" s="27"/>
      <c r="O78" s="32"/>
      <c r="P78" s="39"/>
    </row>
    <row r="79" spans="1:16" ht="30" customHeight="1">
      <c r="A79" s="30"/>
      <c r="B79" s="25"/>
      <c r="C79" s="26"/>
      <c r="D79" s="27"/>
      <c r="E79" s="32"/>
      <c r="F79" s="30"/>
      <c r="G79" s="25"/>
      <c r="H79" s="26"/>
      <c r="I79" s="27"/>
      <c r="J79" s="32"/>
      <c r="K79" s="30"/>
      <c r="L79" s="25"/>
      <c r="M79" s="26"/>
      <c r="N79" s="27"/>
      <c r="O79" s="32"/>
      <c r="P79" s="39"/>
    </row>
    <row r="80" spans="1:16" ht="30" customHeight="1">
      <c r="A80" s="30" t="s">
        <v>13</v>
      </c>
      <c r="B80" s="25" t="s">
        <v>53</v>
      </c>
      <c r="C80" s="26"/>
      <c r="D80" s="27">
        <f>SUM(C80:C90)</f>
        <v>0</v>
      </c>
      <c r="E80" s="32"/>
      <c r="F80" s="30" t="s">
        <v>13</v>
      </c>
      <c r="G80" s="25" t="s">
        <v>53</v>
      </c>
      <c r="H80" s="26"/>
      <c r="I80" s="27">
        <f>SUM(H80:H90)</f>
        <v>0</v>
      </c>
      <c r="J80" s="32"/>
      <c r="K80" s="30" t="s">
        <v>13</v>
      </c>
      <c r="L80" s="25" t="s">
        <v>53</v>
      </c>
      <c r="M80" s="26"/>
      <c r="N80" s="27">
        <f>SUM(M80:M90)</f>
        <v>0</v>
      </c>
      <c r="O80" s="32"/>
      <c r="P80" s="38">
        <f t="shared" ref="P80" si="6">D80+I80+N80</f>
        <v>0</v>
      </c>
    </row>
    <row r="81" spans="1:16" ht="30" customHeight="1">
      <c r="A81" s="30"/>
      <c r="B81" s="25" t="s">
        <v>54</v>
      </c>
      <c r="C81" s="26"/>
      <c r="D81" s="27"/>
      <c r="E81" s="32"/>
      <c r="F81" s="30"/>
      <c r="G81" s="25" t="s">
        <v>54</v>
      </c>
      <c r="H81" s="26"/>
      <c r="I81" s="27"/>
      <c r="J81" s="32"/>
      <c r="K81" s="30"/>
      <c r="L81" s="25" t="s">
        <v>54</v>
      </c>
      <c r="M81" s="26"/>
      <c r="N81" s="27"/>
      <c r="O81" s="32"/>
      <c r="P81" s="39"/>
    </row>
    <row r="82" spans="1:16" ht="30" customHeight="1">
      <c r="A82" s="30"/>
      <c r="B82" s="25" t="s">
        <v>37</v>
      </c>
      <c r="C82" s="26"/>
      <c r="D82" s="27"/>
      <c r="E82" s="32"/>
      <c r="F82" s="30"/>
      <c r="G82" s="25" t="s">
        <v>37</v>
      </c>
      <c r="H82" s="26"/>
      <c r="I82" s="27"/>
      <c r="J82" s="32"/>
      <c r="K82" s="30"/>
      <c r="L82" s="25" t="s">
        <v>37</v>
      </c>
      <c r="M82" s="26"/>
      <c r="N82" s="27"/>
      <c r="O82" s="32"/>
      <c r="P82" s="39"/>
    </row>
    <row r="83" spans="1:16" ht="30" customHeight="1">
      <c r="A83" s="30"/>
      <c r="B83" s="25" t="s">
        <v>39</v>
      </c>
      <c r="C83" s="26"/>
      <c r="D83" s="27"/>
      <c r="E83" s="32"/>
      <c r="F83" s="30"/>
      <c r="G83" s="25" t="s">
        <v>39</v>
      </c>
      <c r="H83" s="26"/>
      <c r="I83" s="27"/>
      <c r="J83" s="32"/>
      <c r="K83" s="30"/>
      <c r="L83" s="25" t="s">
        <v>39</v>
      </c>
      <c r="M83" s="26"/>
      <c r="N83" s="27"/>
      <c r="O83" s="32"/>
      <c r="P83" s="39"/>
    </row>
    <row r="84" spans="1:16" ht="30" customHeight="1">
      <c r="A84" s="30"/>
      <c r="B84" s="25" t="s">
        <v>40</v>
      </c>
      <c r="C84" s="26"/>
      <c r="D84" s="27"/>
      <c r="E84" s="32"/>
      <c r="F84" s="30"/>
      <c r="G84" s="25" t="s">
        <v>40</v>
      </c>
      <c r="H84" s="26"/>
      <c r="I84" s="27"/>
      <c r="J84" s="32"/>
      <c r="K84" s="30"/>
      <c r="L84" s="25" t="s">
        <v>40</v>
      </c>
      <c r="M84" s="26"/>
      <c r="N84" s="27"/>
      <c r="O84" s="32"/>
      <c r="P84" s="39"/>
    </row>
    <row r="85" spans="1:16" ht="30" customHeight="1">
      <c r="A85" s="30"/>
      <c r="B85" s="25" t="s">
        <v>48</v>
      </c>
      <c r="C85" s="26"/>
      <c r="D85" s="27"/>
      <c r="E85" s="32"/>
      <c r="F85" s="30"/>
      <c r="G85" s="25" t="s">
        <v>48</v>
      </c>
      <c r="H85" s="26"/>
      <c r="I85" s="27"/>
      <c r="J85" s="32"/>
      <c r="K85" s="30"/>
      <c r="L85" s="25" t="s">
        <v>48</v>
      </c>
      <c r="M85" s="26"/>
      <c r="N85" s="27"/>
      <c r="O85" s="32"/>
      <c r="P85" s="39"/>
    </row>
    <row r="86" spans="1:16" ht="30" customHeight="1">
      <c r="A86" s="30"/>
      <c r="B86" s="25" t="s">
        <v>38</v>
      </c>
      <c r="C86" s="26"/>
      <c r="D86" s="27"/>
      <c r="E86" s="32"/>
      <c r="F86" s="30"/>
      <c r="G86" s="25" t="s">
        <v>38</v>
      </c>
      <c r="H86" s="26"/>
      <c r="I86" s="27"/>
      <c r="J86" s="32"/>
      <c r="K86" s="30"/>
      <c r="L86" s="25" t="s">
        <v>38</v>
      </c>
      <c r="M86" s="26"/>
      <c r="N86" s="27"/>
      <c r="O86" s="32"/>
      <c r="P86" s="39"/>
    </row>
    <row r="87" spans="1:16" ht="30" customHeight="1">
      <c r="A87" s="30"/>
      <c r="B87" s="25" t="s">
        <v>36</v>
      </c>
      <c r="C87" s="26"/>
      <c r="D87" s="27"/>
      <c r="E87" s="32"/>
      <c r="F87" s="30"/>
      <c r="G87" s="25" t="s">
        <v>36</v>
      </c>
      <c r="H87" s="26"/>
      <c r="I87" s="27"/>
      <c r="J87" s="32"/>
      <c r="K87" s="30"/>
      <c r="L87" s="25" t="s">
        <v>36</v>
      </c>
      <c r="M87" s="26"/>
      <c r="N87" s="27"/>
      <c r="O87" s="32"/>
      <c r="P87" s="39"/>
    </row>
    <row r="88" spans="1:16" ht="30" customHeight="1">
      <c r="A88" s="30"/>
      <c r="B88" s="25"/>
      <c r="C88" s="26"/>
      <c r="D88" s="27"/>
      <c r="E88" s="32"/>
      <c r="F88" s="30"/>
      <c r="G88" s="25"/>
      <c r="H88" s="26"/>
      <c r="I88" s="27"/>
      <c r="J88" s="32"/>
      <c r="K88" s="30"/>
      <c r="L88" s="25"/>
      <c r="M88" s="26"/>
      <c r="N88" s="27"/>
      <c r="O88" s="32"/>
      <c r="P88" s="39"/>
    </row>
    <row r="89" spans="1:16" ht="30" customHeight="1">
      <c r="A89" s="30"/>
      <c r="B89" s="25"/>
      <c r="C89" s="26"/>
      <c r="D89" s="27"/>
      <c r="E89" s="32"/>
      <c r="F89" s="30"/>
      <c r="G89" s="25"/>
      <c r="H89" s="26"/>
      <c r="I89" s="27"/>
      <c r="J89" s="32"/>
      <c r="K89" s="30"/>
      <c r="L89" s="25"/>
      <c r="M89" s="26"/>
      <c r="N89" s="27"/>
      <c r="O89" s="32"/>
      <c r="P89" s="39"/>
    </row>
    <row r="90" spans="1:16" ht="30" customHeight="1">
      <c r="A90" s="30"/>
      <c r="B90" s="25"/>
      <c r="C90" s="26"/>
      <c r="D90" s="27"/>
      <c r="E90" s="32"/>
      <c r="F90" s="30"/>
      <c r="G90" s="25"/>
      <c r="H90" s="26"/>
      <c r="I90" s="27"/>
      <c r="J90" s="32"/>
      <c r="K90" s="30"/>
      <c r="L90" s="25"/>
      <c r="M90" s="26"/>
      <c r="N90" s="27"/>
      <c r="O90" s="32"/>
      <c r="P90" s="39"/>
    </row>
    <row r="91" spans="1:16" ht="30" customHeight="1">
      <c r="A91" s="30" t="s">
        <v>14</v>
      </c>
      <c r="B91" s="25" t="s">
        <v>53</v>
      </c>
      <c r="C91" s="26"/>
      <c r="D91" s="27">
        <f>SUM(C91:C101)</f>
        <v>0</v>
      </c>
      <c r="E91" s="32"/>
      <c r="F91" s="30" t="s">
        <v>14</v>
      </c>
      <c r="G91" s="25" t="s">
        <v>53</v>
      </c>
      <c r="H91" s="26"/>
      <c r="I91" s="27">
        <f>SUM(H91:H101)</f>
        <v>0</v>
      </c>
      <c r="J91" s="32"/>
      <c r="K91" s="30" t="s">
        <v>14</v>
      </c>
      <c r="L91" s="25" t="s">
        <v>53</v>
      </c>
      <c r="M91" s="26"/>
      <c r="N91" s="27">
        <f>SUM(M91:M101)</f>
        <v>0</v>
      </c>
      <c r="O91" s="32"/>
      <c r="P91" s="38">
        <f t="shared" ref="P91" si="7">D91+I91+N91</f>
        <v>0</v>
      </c>
    </row>
    <row r="92" spans="1:16" ht="30" customHeight="1">
      <c r="A92" s="30"/>
      <c r="B92" s="25" t="s">
        <v>54</v>
      </c>
      <c r="C92" s="26"/>
      <c r="D92" s="27"/>
      <c r="E92" s="32"/>
      <c r="F92" s="30"/>
      <c r="G92" s="25" t="s">
        <v>54</v>
      </c>
      <c r="H92" s="26"/>
      <c r="I92" s="27"/>
      <c r="J92" s="32"/>
      <c r="K92" s="30"/>
      <c r="L92" s="25" t="s">
        <v>54</v>
      </c>
      <c r="M92" s="26"/>
      <c r="N92" s="27"/>
      <c r="O92" s="32"/>
      <c r="P92" s="39"/>
    </row>
    <row r="93" spans="1:16" ht="30" customHeight="1">
      <c r="A93" s="30"/>
      <c r="B93" s="25" t="s">
        <v>37</v>
      </c>
      <c r="C93" s="26"/>
      <c r="D93" s="27"/>
      <c r="E93" s="32"/>
      <c r="F93" s="30"/>
      <c r="G93" s="25" t="s">
        <v>37</v>
      </c>
      <c r="H93" s="26"/>
      <c r="I93" s="27"/>
      <c r="J93" s="32"/>
      <c r="K93" s="30"/>
      <c r="L93" s="25" t="s">
        <v>37</v>
      </c>
      <c r="M93" s="26"/>
      <c r="N93" s="27"/>
      <c r="O93" s="32"/>
      <c r="P93" s="39"/>
    </row>
    <row r="94" spans="1:16" ht="30" customHeight="1">
      <c r="A94" s="30"/>
      <c r="B94" s="25" t="s">
        <v>39</v>
      </c>
      <c r="C94" s="26"/>
      <c r="D94" s="27"/>
      <c r="E94" s="32"/>
      <c r="F94" s="30"/>
      <c r="G94" s="25" t="s">
        <v>39</v>
      </c>
      <c r="H94" s="26"/>
      <c r="I94" s="27"/>
      <c r="J94" s="32"/>
      <c r="K94" s="30"/>
      <c r="L94" s="25" t="s">
        <v>39</v>
      </c>
      <c r="M94" s="26"/>
      <c r="N94" s="27"/>
      <c r="O94" s="32"/>
      <c r="P94" s="39"/>
    </row>
    <row r="95" spans="1:16" ht="30" customHeight="1">
      <c r="A95" s="30"/>
      <c r="B95" s="25" t="s">
        <v>40</v>
      </c>
      <c r="C95" s="26"/>
      <c r="D95" s="27"/>
      <c r="E95" s="32"/>
      <c r="F95" s="30"/>
      <c r="G95" s="25" t="s">
        <v>40</v>
      </c>
      <c r="H95" s="26"/>
      <c r="I95" s="27"/>
      <c r="J95" s="32"/>
      <c r="K95" s="30"/>
      <c r="L95" s="25" t="s">
        <v>40</v>
      </c>
      <c r="M95" s="26"/>
      <c r="N95" s="27"/>
      <c r="O95" s="32"/>
      <c r="P95" s="39"/>
    </row>
    <row r="96" spans="1:16" ht="30" customHeight="1">
      <c r="A96" s="30"/>
      <c r="B96" s="25" t="s">
        <v>48</v>
      </c>
      <c r="C96" s="26"/>
      <c r="D96" s="27"/>
      <c r="E96" s="32"/>
      <c r="F96" s="30"/>
      <c r="G96" s="25" t="s">
        <v>48</v>
      </c>
      <c r="H96" s="26"/>
      <c r="I96" s="27"/>
      <c r="J96" s="32"/>
      <c r="K96" s="30"/>
      <c r="L96" s="25" t="s">
        <v>48</v>
      </c>
      <c r="M96" s="26"/>
      <c r="N96" s="27"/>
      <c r="O96" s="32"/>
      <c r="P96" s="39"/>
    </row>
    <row r="97" spans="1:16" ht="30" customHeight="1">
      <c r="A97" s="30"/>
      <c r="B97" s="25" t="s">
        <v>38</v>
      </c>
      <c r="C97" s="26"/>
      <c r="D97" s="27"/>
      <c r="E97" s="32"/>
      <c r="F97" s="30"/>
      <c r="G97" s="25" t="s">
        <v>38</v>
      </c>
      <c r="H97" s="26"/>
      <c r="I97" s="27"/>
      <c r="J97" s="32"/>
      <c r="K97" s="30"/>
      <c r="L97" s="25" t="s">
        <v>38</v>
      </c>
      <c r="M97" s="26"/>
      <c r="N97" s="27"/>
      <c r="O97" s="32"/>
      <c r="P97" s="39"/>
    </row>
    <row r="98" spans="1:16" ht="30" customHeight="1">
      <c r="A98" s="30"/>
      <c r="B98" s="25" t="s">
        <v>36</v>
      </c>
      <c r="C98" s="26"/>
      <c r="D98" s="27"/>
      <c r="E98" s="32"/>
      <c r="F98" s="30"/>
      <c r="G98" s="25" t="s">
        <v>36</v>
      </c>
      <c r="H98" s="26"/>
      <c r="I98" s="27"/>
      <c r="J98" s="32"/>
      <c r="K98" s="30"/>
      <c r="L98" s="25" t="s">
        <v>36</v>
      </c>
      <c r="M98" s="26"/>
      <c r="N98" s="27"/>
      <c r="O98" s="32"/>
      <c r="P98" s="39"/>
    </row>
    <row r="99" spans="1:16" ht="30" customHeight="1">
      <c r="A99" s="30"/>
      <c r="B99" s="25"/>
      <c r="C99" s="26"/>
      <c r="D99" s="27"/>
      <c r="E99" s="32"/>
      <c r="F99" s="30"/>
      <c r="G99" s="25"/>
      <c r="H99" s="26"/>
      <c r="I99" s="27"/>
      <c r="J99" s="32"/>
      <c r="K99" s="30"/>
      <c r="L99" s="25"/>
      <c r="M99" s="26"/>
      <c r="N99" s="27"/>
      <c r="O99" s="32"/>
      <c r="P99" s="39"/>
    </row>
    <row r="100" spans="1:16" ht="30" customHeight="1">
      <c r="A100" s="30"/>
      <c r="B100" s="25"/>
      <c r="C100" s="26"/>
      <c r="D100" s="27"/>
      <c r="E100" s="32"/>
      <c r="F100" s="30"/>
      <c r="G100" s="25"/>
      <c r="H100" s="26"/>
      <c r="I100" s="27"/>
      <c r="J100" s="32"/>
      <c r="K100" s="30"/>
      <c r="L100" s="25"/>
      <c r="M100" s="26"/>
      <c r="N100" s="27"/>
      <c r="O100" s="32"/>
      <c r="P100" s="39"/>
    </row>
    <row r="101" spans="1:16" ht="30" customHeight="1">
      <c r="A101" s="30"/>
      <c r="B101" s="25"/>
      <c r="C101" s="26"/>
      <c r="D101" s="27"/>
      <c r="E101" s="32"/>
      <c r="F101" s="30"/>
      <c r="G101" s="25"/>
      <c r="H101" s="26"/>
      <c r="I101" s="27"/>
      <c r="J101" s="32"/>
      <c r="K101" s="30"/>
      <c r="L101" s="25"/>
      <c r="M101" s="26"/>
      <c r="N101" s="27"/>
      <c r="O101" s="32"/>
      <c r="P101" s="39"/>
    </row>
    <row r="102" spans="1:16" ht="30" customHeight="1">
      <c r="A102" s="30" t="s">
        <v>15</v>
      </c>
      <c r="B102" s="25" t="s">
        <v>53</v>
      </c>
      <c r="C102" s="26"/>
      <c r="D102" s="27">
        <f>SUM(C102:C112)</f>
        <v>0</v>
      </c>
      <c r="E102" s="32"/>
      <c r="F102" s="30" t="s">
        <v>15</v>
      </c>
      <c r="G102" s="25" t="s">
        <v>53</v>
      </c>
      <c r="H102" s="26"/>
      <c r="I102" s="27">
        <f>SUM(H102:H112)</f>
        <v>0</v>
      </c>
      <c r="J102" s="32"/>
      <c r="K102" s="30" t="s">
        <v>15</v>
      </c>
      <c r="L102" s="25" t="s">
        <v>53</v>
      </c>
      <c r="M102" s="26"/>
      <c r="N102" s="27">
        <f>SUM(M102:M112)</f>
        <v>0</v>
      </c>
      <c r="O102" s="32"/>
      <c r="P102" s="38">
        <f t="shared" ref="P102" si="8">D102+I102+N102</f>
        <v>0</v>
      </c>
    </row>
    <row r="103" spans="1:16" ht="30" customHeight="1">
      <c r="A103" s="30"/>
      <c r="B103" s="25" t="s">
        <v>54</v>
      </c>
      <c r="C103" s="26"/>
      <c r="D103" s="27"/>
      <c r="E103" s="32"/>
      <c r="F103" s="30"/>
      <c r="G103" s="25" t="s">
        <v>54</v>
      </c>
      <c r="H103" s="26"/>
      <c r="I103" s="27"/>
      <c r="J103" s="32"/>
      <c r="K103" s="30"/>
      <c r="L103" s="25" t="s">
        <v>54</v>
      </c>
      <c r="M103" s="26"/>
      <c r="N103" s="27"/>
      <c r="O103" s="32"/>
      <c r="P103" s="39"/>
    </row>
    <row r="104" spans="1:16" ht="30" customHeight="1">
      <c r="A104" s="30"/>
      <c r="B104" s="25" t="s">
        <v>37</v>
      </c>
      <c r="C104" s="26"/>
      <c r="D104" s="27"/>
      <c r="E104" s="32"/>
      <c r="F104" s="30"/>
      <c r="G104" s="25" t="s">
        <v>37</v>
      </c>
      <c r="H104" s="26"/>
      <c r="I104" s="27"/>
      <c r="J104" s="32"/>
      <c r="K104" s="30"/>
      <c r="L104" s="25" t="s">
        <v>37</v>
      </c>
      <c r="M104" s="26"/>
      <c r="N104" s="27"/>
      <c r="O104" s="32"/>
      <c r="P104" s="39"/>
    </row>
    <row r="105" spans="1:16" ht="30" customHeight="1">
      <c r="A105" s="30"/>
      <c r="B105" s="25" t="s">
        <v>39</v>
      </c>
      <c r="C105" s="26"/>
      <c r="D105" s="27"/>
      <c r="E105" s="32"/>
      <c r="F105" s="30"/>
      <c r="G105" s="25" t="s">
        <v>39</v>
      </c>
      <c r="H105" s="26"/>
      <c r="I105" s="27"/>
      <c r="J105" s="32"/>
      <c r="K105" s="30"/>
      <c r="L105" s="25" t="s">
        <v>39</v>
      </c>
      <c r="M105" s="26"/>
      <c r="N105" s="27"/>
      <c r="O105" s="32"/>
      <c r="P105" s="39"/>
    </row>
    <row r="106" spans="1:16" ht="30" customHeight="1">
      <c r="A106" s="30"/>
      <c r="B106" s="25" t="s">
        <v>40</v>
      </c>
      <c r="C106" s="26"/>
      <c r="D106" s="27"/>
      <c r="E106" s="32"/>
      <c r="F106" s="30"/>
      <c r="G106" s="25" t="s">
        <v>40</v>
      </c>
      <c r="H106" s="26"/>
      <c r="I106" s="27"/>
      <c r="J106" s="32"/>
      <c r="K106" s="30"/>
      <c r="L106" s="25" t="s">
        <v>40</v>
      </c>
      <c r="M106" s="26"/>
      <c r="N106" s="27"/>
      <c r="O106" s="32"/>
      <c r="P106" s="39"/>
    </row>
    <row r="107" spans="1:16" ht="30" customHeight="1">
      <c r="A107" s="30"/>
      <c r="B107" s="25" t="s">
        <v>48</v>
      </c>
      <c r="C107" s="26"/>
      <c r="D107" s="27"/>
      <c r="E107" s="32"/>
      <c r="F107" s="30"/>
      <c r="G107" s="25" t="s">
        <v>48</v>
      </c>
      <c r="H107" s="26"/>
      <c r="I107" s="27"/>
      <c r="J107" s="32"/>
      <c r="K107" s="30"/>
      <c r="L107" s="25" t="s">
        <v>48</v>
      </c>
      <c r="M107" s="26"/>
      <c r="N107" s="27"/>
      <c r="O107" s="32"/>
      <c r="P107" s="39"/>
    </row>
    <row r="108" spans="1:16" ht="30" customHeight="1">
      <c r="A108" s="30"/>
      <c r="B108" s="25" t="s">
        <v>38</v>
      </c>
      <c r="C108" s="26"/>
      <c r="D108" s="27"/>
      <c r="E108" s="32"/>
      <c r="F108" s="30"/>
      <c r="G108" s="25" t="s">
        <v>38</v>
      </c>
      <c r="H108" s="26"/>
      <c r="I108" s="27"/>
      <c r="J108" s="32"/>
      <c r="K108" s="30"/>
      <c r="L108" s="25" t="s">
        <v>38</v>
      </c>
      <c r="M108" s="26"/>
      <c r="N108" s="27"/>
      <c r="O108" s="32"/>
      <c r="P108" s="39"/>
    </row>
    <row r="109" spans="1:16" ht="30" customHeight="1">
      <c r="A109" s="30"/>
      <c r="B109" s="25" t="s">
        <v>36</v>
      </c>
      <c r="C109" s="26"/>
      <c r="D109" s="27"/>
      <c r="E109" s="32"/>
      <c r="F109" s="30"/>
      <c r="G109" s="25" t="s">
        <v>36</v>
      </c>
      <c r="H109" s="26"/>
      <c r="I109" s="27"/>
      <c r="J109" s="32"/>
      <c r="K109" s="30"/>
      <c r="L109" s="25" t="s">
        <v>36</v>
      </c>
      <c r="M109" s="26"/>
      <c r="N109" s="27"/>
      <c r="O109" s="32"/>
      <c r="P109" s="39"/>
    </row>
    <row r="110" spans="1:16" ht="30" customHeight="1">
      <c r="A110" s="30"/>
      <c r="B110" s="25"/>
      <c r="C110" s="26"/>
      <c r="D110" s="27"/>
      <c r="E110" s="32"/>
      <c r="F110" s="30"/>
      <c r="G110" s="25"/>
      <c r="H110" s="26"/>
      <c r="I110" s="27"/>
      <c r="J110" s="32"/>
      <c r="K110" s="30"/>
      <c r="L110" s="25"/>
      <c r="M110" s="26"/>
      <c r="N110" s="27"/>
      <c r="O110" s="32"/>
      <c r="P110" s="39"/>
    </row>
    <row r="111" spans="1:16" ht="30" customHeight="1">
      <c r="A111" s="30"/>
      <c r="B111" s="25"/>
      <c r="C111" s="26"/>
      <c r="D111" s="27"/>
      <c r="E111" s="32"/>
      <c r="F111" s="30"/>
      <c r="G111" s="25"/>
      <c r="H111" s="26"/>
      <c r="I111" s="27"/>
      <c r="J111" s="32"/>
      <c r="K111" s="30"/>
      <c r="L111" s="25"/>
      <c r="M111" s="26"/>
      <c r="N111" s="27"/>
      <c r="O111" s="32"/>
      <c r="P111" s="39"/>
    </row>
    <row r="112" spans="1:16" ht="30" customHeight="1">
      <c r="A112" s="30"/>
      <c r="B112" s="25"/>
      <c r="C112" s="26"/>
      <c r="D112" s="27"/>
      <c r="E112" s="32"/>
      <c r="F112" s="30"/>
      <c r="G112" s="25"/>
      <c r="H112" s="26"/>
      <c r="I112" s="27"/>
      <c r="J112" s="32"/>
      <c r="K112" s="30"/>
      <c r="L112" s="25"/>
      <c r="M112" s="26"/>
      <c r="N112" s="27"/>
      <c r="O112" s="32"/>
      <c r="P112" s="39"/>
    </row>
    <row r="113" spans="1:16" ht="30" customHeight="1">
      <c r="A113" s="30" t="s">
        <v>16</v>
      </c>
      <c r="B113" s="25" t="s">
        <v>53</v>
      </c>
      <c r="C113" s="26"/>
      <c r="D113" s="27">
        <f>SUM(C113:C123)</f>
        <v>0</v>
      </c>
      <c r="E113" s="32"/>
      <c r="F113" s="30" t="s">
        <v>16</v>
      </c>
      <c r="G113" s="25" t="s">
        <v>53</v>
      </c>
      <c r="H113" s="26"/>
      <c r="I113" s="27">
        <f>SUM(H113:H123)</f>
        <v>0</v>
      </c>
      <c r="J113" s="32"/>
      <c r="K113" s="30" t="s">
        <v>16</v>
      </c>
      <c r="L113" s="25" t="s">
        <v>53</v>
      </c>
      <c r="M113" s="26"/>
      <c r="N113" s="27">
        <f>SUM(M113:M123)</f>
        <v>0</v>
      </c>
      <c r="O113" s="32"/>
      <c r="P113" s="38">
        <f t="shared" ref="P113" si="9">D113+I113+N113</f>
        <v>0</v>
      </c>
    </row>
    <row r="114" spans="1:16" ht="30" customHeight="1">
      <c r="A114" s="30"/>
      <c r="B114" s="25" t="s">
        <v>54</v>
      </c>
      <c r="C114" s="26"/>
      <c r="D114" s="27"/>
      <c r="E114" s="32"/>
      <c r="F114" s="30"/>
      <c r="G114" s="25" t="s">
        <v>54</v>
      </c>
      <c r="H114" s="26"/>
      <c r="I114" s="27"/>
      <c r="J114" s="32"/>
      <c r="K114" s="30"/>
      <c r="L114" s="25" t="s">
        <v>54</v>
      </c>
      <c r="M114" s="26"/>
      <c r="N114" s="27"/>
      <c r="O114" s="32"/>
      <c r="P114" s="39"/>
    </row>
    <row r="115" spans="1:16" ht="30" customHeight="1">
      <c r="A115" s="30"/>
      <c r="B115" s="25" t="s">
        <v>37</v>
      </c>
      <c r="C115" s="26"/>
      <c r="D115" s="27"/>
      <c r="E115" s="32"/>
      <c r="F115" s="30"/>
      <c r="G115" s="25" t="s">
        <v>37</v>
      </c>
      <c r="H115" s="26"/>
      <c r="I115" s="27"/>
      <c r="J115" s="32"/>
      <c r="K115" s="30"/>
      <c r="L115" s="25" t="s">
        <v>37</v>
      </c>
      <c r="M115" s="26"/>
      <c r="N115" s="27"/>
      <c r="O115" s="32"/>
      <c r="P115" s="39"/>
    </row>
    <row r="116" spans="1:16" ht="30" customHeight="1">
      <c r="A116" s="30"/>
      <c r="B116" s="25" t="s">
        <v>39</v>
      </c>
      <c r="C116" s="26"/>
      <c r="D116" s="27"/>
      <c r="E116" s="32"/>
      <c r="F116" s="30"/>
      <c r="G116" s="25" t="s">
        <v>39</v>
      </c>
      <c r="H116" s="26"/>
      <c r="I116" s="27"/>
      <c r="J116" s="32"/>
      <c r="K116" s="30"/>
      <c r="L116" s="25" t="s">
        <v>39</v>
      </c>
      <c r="M116" s="26"/>
      <c r="N116" s="27"/>
      <c r="O116" s="32"/>
      <c r="P116" s="39"/>
    </row>
    <row r="117" spans="1:16" ht="30" customHeight="1">
      <c r="A117" s="30"/>
      <c r="B117" s="25" t="s">
        <v>40</v>
      </c>
      <c r="C117" s="26"/>
      <c r="D117" s="27"/>
      <c r="E117" s="32"/>
      <c r="F117" s="30"/>
      <c r="G117" s="25" t="s">
        <v>40</v>
      </c>
      <c r="H117" s="26"/>
      <c r="I117" s="27"/>
      <c r="J117" s="32"/>
      <c r="K117" s="30"/>
      <c r="L117" s="25" t="s">
        <v>40</v>
      </c>
      <c r="M117" s="26"/>
      <c r="N117" s="27"/>
      <c r="O117" s="32"/>
      <c r="P117" s="39"/>
    </row>
    <row r="118" spans="1:16" ht="30" customHeight="1">
      <c r="A118" s="30"/>
      <c r="B118" s="25" t="s">
        <v>48</v>
      </c>
      <c r="C118" s="26"/>
      <c r="D118" s="27"/>
      <c r="E118" s="32"/>
      <c r="F118" s="30"/>
      <c r="G118" s="25" t="s">
        <v>48</v>
      </c>
      <c r="H118" s="26"/>
      <c r="I118" s="27"/>
      <c r="J118" s="32"/>
      <c r="K118" s="30"/>
      <c r="L118" s="25" t="s">
        <v>48</v>
      </c>
      <c r="M118" s="26"/>
      <c r="N118" s="27"/>
      <c r="O118" s="32"/>
      <c r="P118" s="39"/>
    </row>
    <row r="119" spans="1:16" ht="30" customHeight="1">
      <c r="A119" s="30"/>
      <c r="B119" s="25" t="s">
        <v>38</v>
      </c>
      <c r="C119" s="26"/>
      <c r="D119" s="27"/>
      <c r="E119" s="32"/>
      <c r="F119" s="30"/>
      <c r="G119" s="25" t="s">
        <v>38</v>
      </c>
      <c r="H119" s="26"/>
      <c r="I119" s="27"/>
      <c r="J119" s="32"/>
      <c r="K119" s="30"/>
      <c r="L119" s="25" t="s">
        <v>38</v>
      </c>
      <c r="M119" s="26"/>
      <c r="N119" s="27"/>
      <c r="O119" s="32"/>
      <c r="P119" s="39"/>
    </row>
    <row r="120" spans="1:16" ht="30" customHeight="1">
      <c r="A120" s="30"/>
      <c r="B120" s="25" t="s">
        <v>36</v>
      </c>
      <c r="C120" s="26"/>
      <c r="D120" s="27"/>
      <c r="E120" s="32"/>
      <c r="F120" s="30"/>
      <c r="G120" s="25" t="s">
        <v>36</v>
      </c>
      <c r="H120" s="26"/>
      <c r="I120" s="27"/>
      <c r="J120" s="32"/>
      <c r="K120" s="30"/>
      <c r="L120" s="25" t="s">
        <v>36</v>
      </c>
      <c r="M120" s="26"/>
      <c r="N120" s="27"/>
      <c r="O120" s="32"/>
      <c r="P120" s="39"/>
    </row>
    <row r="121" spans="1:16" ht="30" customHeight="1">
      <c r="A121" s="30"/>
      <c r="B121" s="25"/>
      <c r="C121" s="26"/>
      <c r="D121" s="27"/>
      <c r="E121" s="32"/>
      <c r="F121" s="30"/>
      <c r="G121" s="25"/>
      <c r="H121" s="26"/>
      <c r="I121" s="27"/>
      <c r="J121" s="32"/>
      <c r="K121" s="30"/>
      <c r="L121" s="25"/>
      <c r="M121" s="26"/>
      <c r="N121" s="27"/>
      <c r="O121" s="32"/>
      <c r="P121" s="39"/>
    </row>
    <row r="122" spans="1:16" ht="30" customHeight="1">
      <c r="A122" s="30"/>
      <c r="B122" s="25"/>
      <c r="C122" s="26"/>
      <c r="D122" s="27"/>
      <c r="E122" s="32"/>
      <c r="F122" s="30"/>
      <c r="G122" s="25"/>
      <c r="H122" s="26"/>
      <c r="I122" s="27"/>
      <c r="J122" s="32"/>
      <c r="K122" s="30"/>
      <c r="L122" s="25"/>
      <c r="M122" s="26"/>
      <c r="N122" s="27"/>
      <c r="O122" s="32"/>
      <c r="P122" s="39"/>
    </row>
    <row r="123" spans="1:16" ht="30" customHeight="1">
      <c r="A123" s="30"/>
      <c r="B123" s="25"/>
      <c r="C123" s="26"/>
      <c r="D123" s="27"/>
      <c r="E123" s="32"/>
      <c r="F123" s="30"/>
      <c r="G123" s="25"/>
      <c r="H123" s="26"/>
      <c r="I123" s="27"/>
      <c r="J123" s="32"/>
      <c r="K123" s="30"/>
      <c r="L123" s="25"/>
      <c r="M123" s="26"/>
      <c r="N123" s="27"/>
      <c r="O123" s="32"/>
      <c r="P123" s="39"/>
    </row>
    <row r="124" spans="1:16" ht="30" customHeight="1">
      <c r="A124" s="30" t="s">
        <v>17</v>
      </c>
      <c r="B124" s="25" t="s">
        <v>53</v>
      </c>
      <c r="C124" s="26"/>
      <c r="D124" s="27">
        <f>SUM(C124:C134)</f>
        <v>0</v>
      </c>
      <c r="E124" s="32"/>
      <c r="F124" s="30" t="s">
        <v>17</v>
      </c>
      <c r="G124" s="25" t="s">
        <v>53</v>
      </c>
      <c r="H124" s="26"/>
      <c r="I124" s="27">
        <f>SUM(H124:H134)</f>
        <v>0</v>
      </c>
      <c r="J124" s="32"/>
      <c r="K124" s="30" t="s">
        <v>17</v>
      </c>
      <c r="L124" s="25" t="s">
        <v>53</v>
      </c>
      <c r="M124" s="26"/>
      <c r="N124" s="27">
        <f>SUM(M124:M134)</f>
        <v>0</v>
      </c>
      <c r="O124" s="32"/>
      <c r="P124" s="38">
        <f t="shared" ref="P124" si="10">D124+I124+N124</f>
        <v>0</v>
      </c>
    </row>
    <row r="125" spans="1:16" ht="30" customHeight="1">
      <c r="A125" s="30"/>
      <c r="B125" s="25" t="s">
        <v>54</v>
      </c>
      <c r="C125" s="26"/>
      <c r="D125" s="27"/>
      <c r="E125" s="32"/>
      <c r="F125" s="30"/>
      <c r="G125" s="25" t="s">
        <v>54</v>
      </c>
      <c r="H125" s="26"/>
      <c r="I125" s="27"/>
      <c r="J125" s="32"/>
      <c r="K125" s="30"/>
      <c r="L125" s="25" t="s">
        <v>54</v>
      </c>
      <c r="M125" s="26"/>
      <c r="N125" s="27"/>
      <c r="O125" s="32"/>
      <c r="P125" s="38"/>
    </row>
    <row r="126" spans="1:16" ht="30" customHeight="1">
      <c r="A126" s="30"/>
      <c r="B126" s="25" t="s">
        <v>37</v>
      </c>
      <c r="C126" s="26"/>
      <c r="D126" s="27"/>
      <c r="E126" s="32"/>
      <c r="F126" s="30"/>
      <c r="G126" s="25" t="s">
        <v>37</v>
      </c>
      <c r="H126" s="26"/>
      <c r="I126" s="27"/>
      <c r="J126" s="32"/>
      <c r="K126" s="30"/>
      <c r="L126" s="25" t="s">
        <v>37</v>
      </c>
      <c r="M126" s="26"/>
      <c r="N126" s="27"/>
      <c r="O126" s="32"/>
      <c r="P126" s="38"/>
    </row>
    <row r="127" spans="1:16" ht="30" customHeight="1">
      <c r="A127" s="30"/>
      <c r="B127" s="25" t="s">
        <v>39</v>
      </c>
      <c r="C127" s="26"/>
      <c r="D127" s="27"/>
      <c r="E127" s="32"/>
      <c r="F127" s="30"/>
      <c r="G127" s="25" t="s">
        <v>39</v>
      </c>
      <c r="H127" s="26"/>
      <c r="I127" s="27"/>
      <c r="J127" s="32"/>
      <c r="K127" s="30"/>
      <c r="L127" s="25" t="s">
        <v>39</v>
      </c>
      <c r="M127" s="26"/>
      <c r="N127" s="27"/>
      <c r="O127" s="32"/>
      <c r="P127" s="38"/>
    </row>
    <row r="128" spans="1:16" ht="30" customHeight="1">
      <c r="A128" s="30"/>
      <c r="B128" s="25" t="s">
        <v>40</v>
      </c>
      <c r="C128" s="26"/>
      <c r="D128" s="27"/>
      <c r="E128" s="32"/>
      <c r="F128" s="30"/>
      <c r="G128" s="25" t="s">
        <v>40</v>
      </c>
      <c r="H128" s="26"/>
      <c r="I128" s="27"/>
      <c r="J128" s="32"/>
      <c r="K128" s="30"/>
      <c r="L128" s="25" t="s">
        <v>40</v>
      </c>
      <c r="M128" s="26"/>
      <c r="N128" s="27"/>
      <c r="O128" s="32"/>
      <c r="P128" s="38"/>
    </row>
    <row r="129" spans="1:16" ht="30" customHeight="1">
      <c r="A129" s="30"/>
      <c r="B129" s="25" t="s">
        <v>48</v>
      </c>
      <c r="C129" s="26"/>
      <c r="D129" s="27"/>
      <c r="E129" s="32"/>
      <c r="F129" s="30"/>
      <c r="G129" s="25" t="s">
        <v>48</v>
      </c>
      <c r="H129" s="26"/>
      <c r="I129" s="27"/>
      <c r="J129" s="32"/>
      <c r="K129" s="30"/>
      <c r="L129" s="25" t="s">
        <v>48</v>
      </c>
      <c r="M129" s="26"/>
      <c r="N129" s="27"/>
      <c r="O129" s="32"/>
      <c r="P129" s="39"/>
    </row>
    <row r="130" spans="1:16" ht="30" customHeight="1">
      <c r="A130" s="30"/>
      <c r="B130" s="25" t="s">
        <v>38</v>
      </c>
      <c r="C130" s="26"/>
      <c r="D130" s="27"/>
      <c r="E130" s="32"/>
      <c r="F130" s="30"/>
      <c r="G130" s="25" t="s">
        <v>38</v>
      </c>
      <c r="H130" s="26"/>
      <c r="I130" s="27"/>
      <c r="J130" s="32"/>
      <c r="K130" s="30"/>
      <c r="L130" s="25" t="s">
        <v>38</v>
      </c>
      <c r="M130" s="26"/>
      <c r="N130" s="27"/>
      <c r="O130" s="32"/>
      <c r="P130" s="39"/>
    </row>
    <row r="131" spans="1:16" ht="30" customHeight="1">
      <c r="A131" s="30"/>
      <c r="B131" s="25" t="s">
        <v>36</v>
      </c>
      <c r="C131" s="26"/>
      <c r="D131" s="27"/>
      <c r="E131" s="32"/>
      <c r="F131" s="30"/>
      <c r="G131" s="25" t="s">
        <v>36</v>
      </c>
      <c r="H131" s="26"/>
      <c r="I131" s="27"/>
      <c r="J131" s="32"/>
      <c r="K131" s="30"/>
      <c r="L131" s="25" t="s">
        <v>36</v>
      </c>
      <c r="M131" s="26"/>
      <c r="N131" s="27"/>
      <c r="O131" s="32"/>
      <c r="P131" s="39"/>
    </row>
    <row r="132" spans="1:16" ht="30" customHeight="1">
      <c r="A132" s="30"/>
      <c r="B132" s="25"/>
      <c r="C132" s="26"/>
      <c r="D132" s="27"/>
      <c r="E132" s="32"/>
      <c r="F132" s="30"/>
      <c r="G132" s="25"/>
      <c r="H132" s="26"/>
      <c r="I132" s="27"/>
      <c r="J132" s="32"/>
      <c r="K132" s="30"/>
      <c r="L132" s="25"/>
      <c r="M132" s="26"/>
      <c r="N132" s="27"/>
      <c r="O132" s="32"/>
      <c r="P132" s="39"/>
    </row>
    <row r="133" spans="1:16" ht="30" customHeight="1">
      <c r="A133" s="30"/>
      <c r="B133" s="25"/>
      <c r="C133" s="26"/>
      <c r="D133" s="27"/>
      <c r="E133" s="32"/>
      <c r="F133" s="30"/>
      <c r="G133" s="25"/>
      <c r="H133" s="26"/>
      <c r="I133" s="27"/>
      <c r="J133" s="32"/>
      <c r="K133" s="30"/>
      <c r="L133" s="25"/>
      <c r="M133" s="26"/>
      <c r="N133" s="27"/>
      <c r="O133" s="32"/>
      <c r="P133" s="39"/>
    </row>
    <row r="134" spans="1:16" ht="30" customHeight="1">
      <c r="A134" s="30"/>
      <c r="B134" s="25"/>
      <c r="C134" s="26"/>
      <c r="D134" s="27"/>
      <c r="E134" s="32"/>
      <c r="F134" s="30"/>
      <c r="G134" s="25"/>
      <c r="H134" s="26"/>
      <c r="I134" s="27"/>
      <c r="J134" s="32"/>
      <c r="K134" s="30"/>
      <c r="L134" s="25"/>
      <c r="M134" s="26"/>
      <c r="N134" s="27"/>
      <c r="O134" s="32"/>
      <c r="P134" s="39"/>
    </row>
    <row r="135" spans="1:16" ht="50.1" customHeight="1">
      <c r="A135" s="8" t="s">
        <v>41</v>
      </c>
      <c r="B135" s="28">
        <f>D3+D14+D25+D36+D47+D58+D69+D80+D91+D102+D113+D124</f>
        <v>0</v>
      </c>
      <c r="C135" s="28"/>
      <c r="D135" s="29"/>
      <c r="E135" s="33"/>
      <c r="F135" s="8" t="s">
        <v>42</v>
      </c>
      <c r="G135" s="3"/>
      <c r="H135" s="28">
        <f>I3++I14+I25+I36+I47+I58+I69+I80+I91+I102+I124</f>
        <v>0</v>
      </c>
      <c r="I135" s="29"/>
      <c r="J135" s="33"/>
      <c r="K135" s="24" t="s">
        <v>55</v>
      </c>
      <c r="L135" s="3"/>
      <c r="M135" s="28">
        <f>N3++N14+N25+N36+N47+N58+N69+N80+N91+N102+N124</f>
        <v>0</v>
      </c>
      <c r="N135" s="29"/>
      <c r="O135" s="33"/>
      <c r="P135" s="7">
        <f>H135+M135</f>
        <v>0</v>
      </c>
    </row>
  </sheetData>
  <mergeCells count="94">
    <mergeCell ref="M135:N135"/>
    <mergeCell ref="O1:O135"/>
    <mergeCell ref="K113:K123"/>
    <mergeCell ref="N113:N123"/>
    <mergeCell ref="P113:P123"/>
    <mergeCell ref="K124:K134"/>
    <mergeCell ref="N124:N134"/>
    <mergeCell ref="P124:P134"/>
    <mergeCell ref="K91:K101"/>
    <mergeCell ref="N91:N101"/>
    <mergeCell ref="P91:P101"/>
    <mergeCell ref="K102:K112"/>
    <mergeCell ref="N102:N112"/>
    <mergeCell ref="P102:P112"/>
    <mergeCell ref="K69:K79"/>
    <mergeCell ref="N69:N79"/>
    <mergeCell ref="K80:K90"/>
    <mergeCell ref="N80:N90"/>
    <mergeCell ref="P80:P90"/>
    <mergeCell ref="N47:N57"/>
    <mergeCell ref="P47:P57"/>
    <mergeCell ref="K58:K68"/>
    <mergeCell ref="N58:N68"/>
    <mergeCell ref="P58:P68"/>
    <mergeCell ref="K36:K46"/>
    <mergeCell ref="N36:N46"/>
    <mergeCell ref="P36:P46"/>
    <mergeCell ref="K47:K57"/>
    <mergeCell ref="P69:P79"/>
    <mergeCell ref="K14:K24"/>
    <mergeCell ref="N14:N24"/>
    <mergeCell ref="P14:P24"/>
    <mergeCell ref="K25:K35"/>
    <mergeCell ref="N25:N35"/>
    <mergeCell ref="P25:P35"/>
    <mergeCell ref="K1:N1"/>
    <mergeCell ref="P1:P2"/>
    <mergeCell ref="K3:K13"/>
    <mergeCell ref="N3:N13"/>
    <mergeCell ref="P3:P13"/>
    <mergeCell ref="J1:J135"/>
    <mergeCell ref="A36:A46"/>
    <mergeCell ref="D36:D46"/>
    <mergeCell ref="F36:F46"/>
    <mergeCell ref="I36:I46"/>
    <mergeCell ref="A1:D1"/>
    <mergeCell ref="E1:E135"/>
    <mergeCell ref="F1:I1"/>
    <mergeCell ref="A3:A13"/>
    <mergeCell ref="D3:D13"/>
    <mergeCell ref="F3:F13"/>
    <mergeCell ref="I3:I13"/>
    <mergeCell ref="A14:A24"/>
    <mergeCell ref="D14:D24"/>
    <mergeCell ref="F14:F24"/>
    <mergeCell ref="I14:I24"/>
    <mergeCell ref="A25:A35"/>
    <mergeCell ref="D25:D35"/>
    <mergeCell ref="F25:F35"/>
    <mergeCell ref="I25:I35"/>
    <mergeCell ref="A58:A68"/>
    <mergeCell ref="D58:D68"/>
    <mergeCell ref="F58:F68"/>
    <mergeCell ref="I58:I68"/>
    <mergeCell ref="D47:D57"/>
    <mergeCell ref="F47:F57"/>
    <mergeCell ref="I47:I57"/>
    <mergeCell ref="A47:A57"/>
    <mergeCell ref="I80:I90"/>
    <mergeCell ref="A69:A79"/>
    <mergeCell ref="D69:D79"/>
    <mergeCell ref="F69:F79"/>
    <mergeCell ref="I69:I79"/>
    <mergeCell ref="D113:D123"/>
    <mergeCell ref="A80:A90"/>
    <mergeCell ref="D80:D90"/>
    <mergeCell ref="F80:F90"/>
    <mergeCell ref="F113:F123"/>
    <mergeCell ref="I113:I123"/>
    <mergeCell ref="B135:D135"/>
    <mergeCell ref="H135:I135"/>
    <mergeCell ref="A91:A101"/>
    <mergeCell ref="D91:D101"/>
    <mergeCell ref="F91:F101"/>
    <mergeCell ref="I91:I101"/>
    <mergeCell ref="A102:A112"/>
    <mergeCell ref="D102:D112"/>
    <mergeCell ref="F102:F112"/>
    <mergeCell ref="I102:I112"/>
    <mergeCell ref="A124:A134"/>
    <mergeCell ref="D124:D134"/>
    <mergeCell ref="F124:F134"/>
    <mergeCell ref="I124:I134"/>
    <mergeCell ref="A113:A12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5"/>
  <sheetViews>
    <sheetView workbookViewId="0">
      <selection activeCell="B13" sqref="B13"/>
    </sheetView>
  </sheetViews>
  <sheetFormatPr defaultRowHeight="13.5"/>
  <cols>
    <col min="1" max="4" width="30.625" style="1" customWidth="1"/>
    <col min="5" max="5" width="19.125" style="1" customWidth="1"/>
    <col min="6" max="16384" width="9" style="1"/>
  </cols>
  <sheetData>
    <row r="1" spans="1:5" ht="50.1" customHeight="1">
      <c r="A1" s="40" t="s">
        <v>23</v>
      </c>
      <c r="B1" s="40"/>
      <c r="C1" s="40"/>
      <c r="D1" s="40"/>
      <c r="E1" s="40"/>
    </row>
    <row r="2" spans="1:5" ht="39.950000000000003" customHeight="1">
      <c r="A2" s="16" t="s">
        <v>22</v>
      </c>
      <c r="B2" s="16" t="s">
        <v>24</v>
      </c>
      <c r="C2" s="16" t="s">
        <v>21</v>
      </c>
      <c r="D2" s="16" t="s">
        <v>45</v>
      </c>
      <c r="E2" s="16" t="s">
        <v>43</v>
      </c>
    </row>
    <row r="3" spans="1:5" ht="30" customHeight="1">
      <c r="A3" s="11" t="s">
        <v>19</v>
      </c>
      <c r="B3" s="2" t="e">
        <f>SUM(#REF!)</f>
        <v>#REF!</v>
      </c>
      <c r="C3" s="2" t="e">
        <f>SUM(#REF!)</f>
        <v>#REF!</v>
      </c>
      <c r="D3" s="2"/>
      <c r="E3" s="2" t="e">
        <f>B3+C3+D3</f>
        <v>#REF!</v>
      </c>
    </row>
    <row r="4" spans="1:5" ht="30" customHeight="1">
      <c r="A4" s="11" t="s">
        <v>1</v>
      </c>
      <c r="B4" s="2">
        <f>'2025년'!B91:D91</f>
        <v>545555254</v>
      </c>
      <c r="C4" s="2">
        <f>SUM('2025년'!H91:I91)</f>
        <v>445663791</v>
      </c>
      <c r="D4" s="2"/>
      <c r="E4" s="2">
        <f t="shared" ref="E4:E14" si="0">B4+C4+D4</f>
        <v>991219045</v>
      </c>
    </row>
    <row r="5" spans="1:5" ht="30" customHeight="1">
      <c r="A5" s="11" t="s">
        <v>2</v>
      </c>
      <c r="B5" s="2"/>
      <c r="C5" s="12"/>
      <c r="D5" s="12"/>
      <c r="E5" s="2">
        <f t="shared" si="0"/>
        <v>0</v>
      </c>
    </row>
    <row r="6" spans="1:5" ht="30" customHeight="1">
      <c r="A6" s="11" t="s">
        <v>3</v>
      </c>
      <c r="B6" s="2"/>
      <c r="C6" s="12"/>
      <c r="D6" s="12"/>
      <c r="E6" s="2">
        <f t="shared" si="0"/>
        <v>0</v>
      </c>
    </row>
    <row r="7" spans="1:5" ht="30" customHeight="1">
      <c r="A7" s="11" t="s">
        <v>4</v>
      </c>
      <c r="B7" s="11"/>
      <c r="C7" s="12"/>
      <c r="D7" s="12"/>
      <c r="E7" s="2">
        <f t="shared" si="0"/>
        <v>0</v>
      </c>
    </row>
    <row r="8" spans="1:5" ht="30" customHeight="1">
      <c r="A8" s="11" t="s">
        <v>5</v>
      </c>
      <c r="B8" s="11"/>
      <c r="C8" s="12"/>
      <c r="D8" s="12"/>
      <c r="E8" s="2">
        <f t="shared" si="0"/>
        <v>0</v>
      </c>
    </row>
    <row r="9" spans="1:5" ht="30" customHeight="1">
      <c r="A9" s="11" t="s">
        <v>18</v>
      </c>
      <c r="B9" s="11"/>
      <c r="C9" s="12"/>
      <c r="D9" s="12"/>
      <c r="E9" s="2">
        <f t="shared" si="0"/>
        <v>0</v>
      </c>
    </row>
    <row r="10" spans="1:5" ht="30" customHeight="1">
      <c r="A10" s="11" t="s">
        <v>25</v>
      </c>
      <c r="B10" s="11"/>
      <c r="C10" s="12"/>
      <c r="D10" s="12"/>
      <c r="E10" s="2">
        <f t="shared" si="0"/>
        <v>0</v>
      </c>
    </row>
    <row r="11" spans="1:5" ht="30" customHeight="1">
      <c r="A11" s="11" t="s">
        <v>26</v>
      </c>
      <c r="B11" s="11"/>
      <c r="C11" s="12"/>
      <c r="D11" s="12"/>
      <c r="E11" s="2">
        <f t="shared" si="0"/>
        <v>0</v>
      </c>
    </row>
    <row r="12" spans="1:5" ht="30" customHeight="1">
      <c r="A12" s="11" t="s">
        <v>27</v>
      </c>
      <c r="B12" s="11"/>
      <c r="C12" s="12"/>
      <c r="D12" s="12"/>
      <c r="E12" s="2">
        <f t="shared" si="0"/>
        <v>0</v>
      </c>
    </row>
    <row r="13" spans="1:5" ht="30" customHeight="1">
      <c r="A13" s="11" t="s">
        <v>28</v>
      </c>
      <c r="B13" s="11"/>
      <c r="C13" s="12"/>
      <c r="D13" s="12"/>
      <c r="E13" s="2">
        <f t="shared" si="0"/>
        <v>0</v>
      </c>
    </row>
    <row r="14" spans="1:5" ht="30" customHeight="1">
      <c r="A14" s="11" t="s">
        <v>29</v>
      </c>
      <c r="B14" s="11"/>
      <c r="C14" s="12"/>
      <c r="D14" s="12"/>
      <c r="E14" s="2">
        <f t="shared" si="0"/>
        <v>0</v>
      </c>
    </row>
    <row r="15" spans="1:5" ht="50.1" customHeight="1">
      <c r="A15" s="14" t="s">
        <v>0</v>
      </c>
      <c r="B15" s="13" t="e">
        <f>SUM(B3:B14)</f>
        <v>#REF!</v>
      </c>
      <c r="C15" s="13" t="e">
        <f t="shared" ref="C15:E15" si="1">SUM(C3:C14)</f>
        <v>#REF!</v>
      </c>
      <c r="D15" s="13"/>
      <c r="E15" s="13" t="e">
        <f t="shared" si="1"/>
        <v>#REF!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91"/>
  <sheetViews>
    <sheetView tabSelected="1" topLeftCell="A85" zoomScale="85" zoomScaleNormal="85" workbookViewId="0">
      <selection activeCell="D114" sqref="D114"/>
    </sheetView>
  </sheetViews>
  <sheetFormatPr defaultRowHeight="13.5"/>
  <cols>
    <col min="1" max="4" width="20.625" style="1" customWidth="1"/>
    <col min="5" max="5" width="1.625" style="5" customWidth="1"/>
    <col min="6" max="9" width="20.625" style="1" customWidth="1"/>
    <col min="10" max="10" width="1.625" style="5" customWidth="1"/>
    <col min="11" max="14" width="20.625" style="1" customWidth="1"/>
    <col min="15" max="15" width="1.625" style="5" customWidth="1"/>
    <col min="16" max="16" width="25.375" style="1" customWidth="1"/>
    <col min="17" max="16384" width="9" style="1"/>
  </cols>
  <sheetData>
    <row r="1" spans="1:16" ht="39.950000000000003" customHeight="1">
      <c r="A1" s="34" t="s">
        <v>20</v>
      </c>
      <c r="B1" s="34"/>
      <c r="C1" s="34"/>
      <c r="D1" s="34"/>
      <c r="E1" s="31"/>
      <c r="F1" s="35" t="s">
        <v>21</v>
      </c>
      <c r="G1" s="35"/>
      <c r="H1" s="35"/>
      <c r="I1" s="35"/>
      <c r="J1" s="31"/>
      <c r="K1" s="36" t="s">
        <v>44</v>
      </c>
      <c r="L1" s="36"/>
      <c r="M1" s="36"/>
      <c r="N1" s="36"/>
      <c r="O1" s="31"/>
      <c r="P1" s="37" t="s">
        <v>33</v>
      </c>
    </row>
    <row r="2" spans="1:16" ht="30" customHeight="1">
      <c r="A2" s="6" t="s">
        <v>30</v>
      </c>
      <c r="B2" s="6" t="s">
        <v>31</v>
      </c>
      <c r="C2" s="6" t="s">
        <v>32</v>
      </c>
      <c r="D2" s="6" t="s">
        <v>33</v>
      </c>
      <c r="E2" s="32"/>
      <c r="F2" s="6" t="s">
        <v>30</v>
      </c>
      <c r="G2" s="6" t="s">
        <v>31</v>
      </c>
      <c r="H2" s="6" t="s">
        <v>32</v>
      </c>
      <c r="I2" s="6" t="s">
        <v>33</v>
      </c>
      <c r="J2" s="32"/>
      <c r="K2" s="6" t="s">
        <v>30</v>
      </c>
      <c r="L2" s="6" t="s">
        <v>31</v>
      </c>
      <c r="M2" s="6" t="s">
        <v>32</v>
      </c>
      <c r="N2" s="6" t="s">
        <v>33</v>
      </c>
      <c r="O2" s="32"/>
      <c r="P2" s="37"/>
    </row>
    <row r="3" spans="1:16" ht="30" customHeight="1">
      <c r="A3" s="30" t="s">
        <v>6</v>
      </c>
      <c r="B3" s="10" t="s">
        <v>34</v>
      </c>
      <c r="C3" s="10">
        <v>45584000</v>
      </c>
      <c r="D3" s="27">
        <f>C3+C4+C5+C6+C7+C8+C9</f>
        <v>78579030</v>
      </c>
      <c r="E3" s="32"/>
      <c r="F3" s="30" t="s">
        <v>6</v>
      </c>
      <c r="G3" s="9" t="s">
        <v>37</v>
      </c>
      <c r="H3" s="4">
        <v>21018059</v>
      </c>
      <c r="I3" s="27">
        <f>H3+H4+H5+H6+H7+H8+H9</f>
        <v>21980559</v>
      </c>
      <c r="J3" s="32"/>
      <c r="K3" s="30" t="s">
        <v>6</v>
      </c>
      <c r="L3" s="11"/>
      <c r="M3" s="4"/>
      <c r="N3" s="27">
        <f>M3+M4+M5+M6+M7+M8+M9</f>
        <v>0</v>
      </c>
      <c r="O3" s="32"/>
      <c r="P3" s="38">
        <f>D3+I3+N3</f>
        <v>100559589</v>
      </c>
    </row>
    <row r="4" spans="1:16" ht="30" customHeight="1">
      <c r="A4" s="30"/>
      <c r="B4" s="10" t="s">
        <v>35</v>
      </c>
      <c r="C4" s="10">
        <v>5995000</v>
      </c>
      <c r="D4" s="27"/>
      <c r="E4" s="32"/>
      <c r="F4" s="30"/>
      <c r="G4" s="9" t="s">
        <v>40</v>
      </c>
      <c r="H4" s="10">
        <v>962500</v>
      </c>
      <c r="I4" s="27"/>
      <c r="J4" s="32"/>
      <c r="K4" s="30"/>
      <c r="L4" s="11"/>
      <c r="M4" s="12"/>
      <c r="N4" s="27"/>
      <c r="O4" s="32"/>
      <c r="P4" s="39"/>
    </row>
    <row r="5" spans="1:16" ht="30" customHeight="1">
      <c r="A5" s="30"/>
      <c r="B5" s="10" t="s">
        <v>36</v>
      </c>
      <c r="C5" s="10">
        <v>326692</v>
      </c>
      <c r="D5" s="27"/>
      <c r="E5" s="32"/>
      <c r="F5" s="30"/>
      <c r="G5" s="9"/>
      <c r="H5" s="10"/>
      <c r="I5" s="27"/>
      <c r="J5" s="32"/>
      <c r="K5" s="30"/>
      <c r="L5" s="11"/>
      <c r="M5" s="12"/>
      <c r="N5" s="27"/>
      <c r="O5" s="32"/>
      <c r="P5" s="39"/>
    </row>
    <row r="6" spans="1:16" ht="30" customHeight="1">
      <c r="A6" s="30"/>
      <c r="B6" s="10" t="s">
        <v>38</v>
      </c>
      <c r="C6" s="10">
        <v>8863492</v>
      </c>
      <c r="D6" s="27"/>
      <c r="E6" s="32"/>
      <c r="F6" s="30"/>
      <c r="G6" s="9"/>
      <c r="H6" s="10"/>
      <c r="I6" s="27"/>
      <c r="J6" s="32"/>
      <c r="K6" s="30"/>
      <c r="L6" s="11"/>
      <c r="M6" s="12"/>
      <c r="N6" s="27"/>
      <c r="O6" s="32"/>
      <c r="P6" s="39"/>
    </row>
    <row r="7" spans="1:16" ht="30" customHeight="1">
      <c r="A7" s="30"/>
      <c r="B7" s="10" t="s">
        <v>39</v>
      </c>
      <c r="C7" s="10">
        <v>17809846</v>
      </c>
      <c r="D7" s="27"/>
      <c r="E7" s="32"/>
      <c r="F7" s="30"/>
      <c r="G7" s="9"/>
      <c r="H7" s="10"/>
      <c r="I7" s="27"/>
      <c r="J7" s="32"/>
      <c r="K7" s="30"/>
      <c r="L7" s="11"/>
      <c r="M7" s="12"/>
      <c r="N7" s="27"/>
      <c r="O7" s="32"/>
      <c r="P7" s="39"/>
    </row>
    <row r="8" spans="1:16" ht="30" customHeight="1">
      <c r="A8" s="30"/>
      <c r="B8" s="10"/>
      <c r="C8" s="10"/>
      <c r="D8" s="27"/>
      <c r="E8" s="32"/>
      <c r="F8" s="30"/>
      <c r="G8" s="9"/>
      <c r="H8" s="10"/>
      <c r="I8" s="27"/>
      <c r="J8" s="32"/>
      <c r="K8" s="30"/>
      <c r="L8" s="11"/>
      <c r="M8" s="12"/>
      <c r="N8" s="27"/>
      <c r="O8" s="32"/>
      <c r="P8" s="39"/>
    </row>
    <row r="9" spans="1:16" ht="30" customHeight="1">
      <c r="A9" s="30"/>
      <c r="B9" s="10"/>
      <c r="C9" s="10"/>
      <c r="D9" s="27"/>
      <c r="E9" s="32"/>
      <c r="F9" s="30"/>
      <c r="G9" s="9"/>
      <c r="H9" s="10"/>
      <c r="I9" s="27"/>
      <c r="J9" s="32"/>
      <c r="K9" s="30"/>
      <c r="L9" s="11"/>
      <c r="M9" s="12"/>
      <c r="N9" s="27"/>
      <c r="O9" s="32"/>
      <c r="P9" s="39"/>
    </row>
    <row r="10" spans="1:16" ht="30" customHeight="1">
      <c r="A10" s="30" t="s">
        <v>7</v>
      </c>
      <c r="B10" s="10" t="s">
        <v>34</v>
      </c>
      <c r="C10" s="10">
        <v>49412000</v>
      </c>
      <c r="D10" s="27">
        <f>C10+C11+C12+C13+C14+C15+C16</f>
        <v>66770122</v>
      </c>
      <c r="E10" s="32"/>
      <c r="F10" s="30" t="s">
        <v>7</v>
      </c>
      <c r="G10" s="9" t="s">
        <v>37</v>
      </c>
      <c r="H10" s="4">
        <v>19873481</v>
      </c>
      <c r="I10" s="27">
        <f>H10+H11+H12+H13+H14+H15+H16</f>
        <v>35176904</v>
      </c>
      <c r="J10" s="32"/>
      <c r="K10" s="30" t="s">
        <v>7</v>
      </c>
      <c r="L10" s="11"/>
      <c r="M10" s="4"/>
      <c r="N10" s="27">
        <f>M10+M11+M12+M13+M14+M15+M16</f>
        <v>0</v>
      </c>
      <c r="O10" s="32"/>
      <c r="P10" s="38">
        <f t="shared" ref="P10" si="0">D10+I10+N10</f>
        <v>101947026</v>
      </c>
    </row>
    <row r="11" spans="1:16" ht="30" customHeight="1">
      <c r="A11" s="30"/>
      <c r="B11" s="10" t="s">
        <v>35</v>
      </c>
      <c r="C11" s="10">
        <v>7435000</v>
      </c>
      <c r="D11" s="27"/>
      <c r="E11" s="32"/>
      <c r="F11" s="30"/>
      <c r="G11" s="15" t="s">
        <v>46</v>
      </c>
      <c r="H11" s="10">
        <v>14417923</v>
      </c>
      <c r="I11" s="27"/>
      <c r="J11" s="32"/>
      <c r="K11" s="30"/>
      <c r="L11" s="11"/>
      <c r="M11" s="12"/>
      <c r="N11" s="27"/>
      <c r="O11" s="32"/>
      <c r="P11" s="39"/>
    </row>
    <row r="12" spans="1:16" ht="30" customHeight="1">
      <c r="A12" s="30"/>
      <c r="B12" s="10" t="s">
        <v>36</v>
      </c>
      <c r="C12" s="10">
        <v>201388</v>
      </c>
      <c r="D12" s="27"/>
      <c r="E12" s="32"/>
      <c r="F12" s="30"/>
      <c r="G12" s="15" t="s">
        <v>47</v>
      </c>
      <c r="H12" s="10">
        <v>885500</v>
      </c>
      <c r="I12" s="27"/>
      <c r="J12" s="32"/>
      <c r="K12" s="30"/>
      <c r="L12" s="11"/>
      <c r="M12" s="12"/>
      <c r="N12" s="27"/>
      <c r="O12" s="32"/>
      <c r="P12" s="39"/>
    </row>
    <row r="13" spans="1:16" ht="30" customHeight="1">
      <c r="A13" s="30"/>
      <c r="B13" s="10" t="s">
        <v>38</v>
      </c>
      <c r="C13" s="10">
        <v>9721734</v>
      </c>
      <c r="D13" s="27"/>
      <c r="E13" s="32"/>
      <c r="F13" s="30"/>
      <c r="G13" s="9"/>
      <c r="H13" s="10"/>
      <c r="I13" s="27"/>
      <c r="J13" s="32"/>
      <c r="K13" s="30"/>
      <c r="L13" s="11"/>
      <c r="M13" s="12"/>
      <c r="N13" s="27"/>
      <c r="O13" s="32"/>
      <c r="P13" s="39"/>
    </row>
    <row r="14" spans="1:16" ht="30" customHeight="1">
      <c r="A14" s="30"/>
      <c r="B14" s="10"/>
      <c r="C14" s="10"/>
      <c r="D14" s="27"/>
      <c r="E14" s="32"/>
      <c r="F14" s="30"/>
      <c r="G14" s="9"/>
      <c r="H14" s="10"/>
      <c r="I14" s="27"/>
      <c r="J14" s="32"/>
      <c r="K14" s="30"/>
      <c r="L14" s="11"/>
      <c r="M14" s="12"/>
      <c r="N14" s="27"/>
      <c r="O14" s="32"/>
      <c r="P14" s="39"/>
    </row>
    <row r="15" spans="1:16" ht="30" customHeight="1">
      <c r="A15" s="30"/>
      <c r="B15" s="10"/>
      <c r="C15" s="10"/>
      <c r="D15" s="27"/>
      <c r="E15" s="32"/>
      <c r="F15" s="30"/>
      <c r="G15" s="9"/>
      <c r="H15" s="10"/>
      <c r="I15" s="27"/>
      <c r="J15" s="32"/>
      <c r="K15" s="30"/>
      <c r="L15" s="11"/>
      <c r="M15" s="12"/>
      <c r="N15" s="27"/>
      <c r="O15" s="32"/>
      <c r="P15" s="39"/>
    </row>
    <row r="16" spans="1:16" ht="30" customHeight="1">
      <c r="A16" s="30"/>
      <c r="B16" s="10"/>
      <c r="C16" s="10"/>
      <c r="D16" s="27"/>
      <c r="E16" s="32"/>
      <c r="F16" s="30"/>
      <c r="G16" s="9"/>
      <c r="H16" s="10"/>
      <c r="I16" s="27"/>
      <c r="J16" s="32"/>
      <c r="K16" s="30"/>
      <c r="L16" s="11"/>
      <c r="M16" s="12"/>
      <c r="N16" s="27"/>
      <c r="O16" s="32"/>
      <c r="P16" s="39"/>
    </row>
    <row r="17" spans="1:16" ht="30" customHeight="1">
      <c r="A17" s="30" t="s">
        <v>8</v>
      </c>
      <c r="B17" s="10" t="s">
        <v>34</v>
      </c>
      <c r="C17" s="10">
        <v>35910520</v>
      </c>
      <c r="D17" s="27">
        <f>C17+C18+C19+C20+C21+C22+C23</f>
        <v>57085531</v>
      </c>
      <c r="E17" s="32"/>
      <c r="F17" s="30" t="s">
        <v>8</v>
      </c>
      <c r="G17" s="15" t="s">
        <v>37</v>
      </c>
      <c r="H17" s="4">
        <v>22520026</v>
      </c>
      <c r="I17" s="27">
        <f>H17+H18+H19+H20+H21+H22+H23</f>
        <v>37540113</v>
      </c>
      <c r="J17" s="32"/>
      <c r="K17" s="30" t="s">
        <v>8</v>
      </c>
      <c r="L17" s="11"/>
      <c r="M17" s="4"/>
      <c r="N17" s="27">
        <f>M17+M18+M19+M20+M21+M22+M23</f>
        <v>0</v>
      </c>
      <c r="O17" s="32"/>
      <c r="P17" s="38">
        <f t="shared" ref="P17" si="1">D17+I17+N17</f>
        <v>94625644</v>
      </c>
    </row>
    <row r="18" spans="1:16" ht="30" customHeight="1">
      <c r="A18" s="30"/>
      <c r="B18" s="10" t="s">
        <v>35</v>
      </c>
      <c r="C18" s="10">
        <v>10439000</v>
      </c>
      <c r="D18" s="27"/>
      <c r="E18" s="32"/>
      <c r="F18" s="30"/>
      <c r="G18" s="15" t="s">
        <v>46</v>
      </c>
      <c r="H18" s="10">
        <v>13928623</v>
      </c>
      <c r="I18" s="27"/>
      <c r="J18" s="32"/>
      <c r="K18" s="30"/>
      <c r="L18" s="11"/>
      <c r="M18" s="12"/>
      <c r="N18" s="27"/>
      <c r="O18" s="32"/>
      <c r="P18" s="39"/>
    </row>
    <row r="19" spans="1:16" ht="30" customHeight="1">
      <c r="A19" s="30"/>
      <c r="B19" s="10" t="s">
        <v>36</v>
      </c>
      <c r="C19" s="10">
        <v>231836</v>
      </c>
      <c r="D19" s="27"/>
      <c r="E19" s="32"/>
      <c r="F19" s="30"/>
      <c r="G19" s="15" t="s">
        <v>47</v>
      </c>
      <c r="H19" s="10">
        <v>1091464</v>
      </c>
      <c r="I19" s="27"/>
      <c r="J19" s="32"/>
      <c r="K19" s="30"/>
      <c r="L19" s="11"/>
      <c r="M19" s="12"/>
      <c r="N19" s="27"/>
      <c r="O19" s="32"/>
      <c r="P19" s="39"/>
    </row>
    <row r="20" spans="1:16" ht="30" customHeight="1">
      <c r="A20" s="30"/>
      <c r="B20" s="10" t="s">
        <v>38</v>
      </c>
      <c r="C20" s="10">
        <v>10504175</v>
      </c>
      <c r="D20" s="27"/>
      <c r="E20" s="32"/>
      <c r="F20" s="30"/>
      <c r="G20" s="9"/>
      <c r="H20" s="10"/>
      <c r="I20" s="27"/>
      <c r="J20" s="32"/>
      <c r="K20" s="30"/>
      <c r="L20" s="11"/>
      <c r="M20" s="12"/>
      <c r="N20" s="27"/>
      <c r="O20" s="32"/>
      <c r="P20" s="39"/>
    </row>
    <row r="21" spans="1:16" ht="30" customHeight="1">
      <c r="A21" s="30"/>
      <c r="B21" s="10"/>
      <c r="C21" s="10"/>
      <c r="D21" s="27"/>
      <c r="E21" s="32"/>
      <c r="F21" s="30"/>
      <c r="G21" s="9"/>
      <c r="H21" s="10"/>
      <c r="I21" s="27"/>
      <c r="J21" s="32"/>
      <c r="K21" s="30"/>
      <c r="L21" s="11"/>
      <c r="M21" s="12"/>
      <c r="N21" s="27"/>
      <c r="O21" s="32"/>
      <c r="P21" s="39"/>
    </row>
    <row r="22" spans="1:16" ht="30" customHeight="1">
      <c r="A22" s="30"/>
      <c r="B22" s="10"/>
      <c r="C22" s="10"/>
      <c r="D22" s="27"/>
      <c r="E22" s="32"/>
      <c r="F22" s="30"/>
      <c r="G22" s="9"/>
      <c r="H22" s="10"/>
      <c r="I22" s="27"/>
      <c r="J22" s="32"/>
      <c r="K22" s="30"/>
      <c r="L22" s="11"/>
      <c r="M22" s="12"/>
      <c r="N22" s="27"/>
      <c r="O22" s="32"/>
      <c r="P22" s="39"/>
    </row>
    <row r="23" spans="1:16" ht="30" customHeight="1">
      <c r="A23" s="30"/>
      <c r="B23" s="10"/>
      <c r="C23" s="10"/>
      <c r="D23" s="27"/>
      <c r="E23" s="32"/>
      <c r="F23" s="30"/>
      <c r="G23" s="9"/>
      <c r="H23" s="10"/>
      <c r="I23" s="27"/>
      <c r="J23" s="32"/>
      <c r="K23" s="30"/>
      <c r="L23" s="11"/>
      <c r="M23" s="12"/>
      <c r="N23" s="27"/>
      <c r="O23" s="32"/>
      <c r="P23" s="39"/>
    </row>
    <row r="24" spans="1:16" ht="30" customHeight="1">
      <c r="A24" s="30" t="s">
        <v>9</v>
      </c>
      <c r="B24" s="10" t="s">
        <v>34</v>
      </c>
      <c r="C24" s="10">
        <v>39567000</v>
      </c>
      <c r="D24" s="27">
        <f>C24+C25+C26+C27+C28+C29+C30</f>
        <v>60329644</v>
      </c>
      <c r="E24" s="32"/>
      <c r="F24" s="30" t="s">
        <v>9</v>
      </c>
      <c r="G24" s="15" t="s">
        <v>37</v>
      </c>
      <c r="H24" s="4">
        <v>25508980</v>
      </c>
      <c r="I24" s="27">
        <f>H24+H25+H26+H27+H28+H29+H30</f>
        <v>45671164</v>
      </c>
      <c r="J24" s="32"/>
      <c r="K24" s="30" t="s">
        <v>9</v>
      </c>
      <c r="L24" s="11"/>
      <c r="M24" s="4"/>
      <c r="N24" s="27">
        <f>M24+M25+M26+M27+M28+M29+M30</f>
        <v>0</v>
      </c>
      <c r="O24" s="32"/>
      <c r="P24" s="38">
        <f t="shared" ref="P24" si="2">D24+I24+N24</f>
        <v>106000808</v>
      </c>
    </row>
    <row r="25" spans="1:16" ht="30" customHeight="1">
      <c r="A25" s="30"/>
      <c r="B25" s="10" t="s">
        <v>35</v>
      </c>
      <c r="C25" s="10">
        <v>5852000</v>
      </c>
      <c r="D25" s="27"/>
      <c r="E25" s="32"/>
      <c r="F25" s="30"/>
      <c r="G25" s="15" t="s">
        <v>46</v>
      </c>
      <c r="H25" s="10">
        <v>19084184</v>
      </c>
      <c r="I25" s="27"/>
      <c r="J25" s="32"/>
      <c r="K25" s="30"/>
      <c r="L25" s="11"/>
      <c r="M25" s="12"/>
      <c r="N25" s="27"/>
      <c r="O25" s="32"/>
      <c r="P25" s="39"/>
    </row>
    <row r="26" spans="1:16" ht="30" customHeight="1">
      <c r="A26" s="30"/>
      <c r="B26" s="10" t="s">
        <v>36</v>
      </c>
      <c r="C26" s="10">
        <v>2760956</v>
      </c>
      <c r="D26" s="27"/>
      <c r="E26" s="32"/>
      <c r="F26" s="30"/>
      <c r="G26" s="15" t="s">
        <v>47</v>
      </c>
      <c r="H26" s="10">
        <v>1078000</v>
      </c>
      <c r="I26" s="27"/>
      <c r="J26" s="32"/>
      <c r="K26" s="30"/>
      <c r="L26" s="11"/>
      <c r="M26" s="12"/>
      <c r="N26" s="27"/>
      <c r="O26" s="32"/>
      <c r="P26" s="39"/>
    </row>
    <row r="27" spans="1:16" ht="30" customHeight="1">
      <c r="A27" s="30"/>
      <c r="B27" s="10" t="s">
        <v>38</v>
      </c>
      <c r="C27" s="10">
        <v>12149688</v>
      </c>
      <c r="D27" s="27"/>
      <c r="E27" s="32"/>
      <c r="F27" s="30"/>
      <c r="G27" s="9"/>
      <c r="H27" s="10"/>
      <c r="I27" s="27"/>
      <c r="J27" s="32"/>
      <c r="K27" s="30"/>
      <c r="L27" s="11"/>
      <c r="M27" s="12"/>
      <c r="N27" s="27"/>
      <c r="O27" s="32"/>
      <c r="P27" s="39"/>
    </row>
    <row r="28" spans="1:16" ht="30" customHeight="1">
      <c r="A28" s="30"/>
      <c r="B28" s="10"/>
      <c r="C28" s="10"/>
      <c r="D28" s="27"/>
      <c r="E28" s="32"/>
      <c r="F28" s="30"/>
      <c r="G28" s="9"/>
      <c r="H28" s="10"/>
      <c r="I28" s="27"/>
      <c r="J28" s="32"/>
      <c r="K28" s="30"/>
      <c r="L28" s="11"/>
      <c r="M28" s="12"/>
      <c r="N28" s="27"/>
      <c r="O28" s="32"/>
      <c r="P28" s="39"/>
    </row>
    <row r="29" spans="1:16" ht="30" customHeight="1">
      <c r="A29" s="30"/>
      <c r="B29" s="10"/>
      <c r="C29" s="10"/>
      <c r="D29" s="27"/>
      <c r="E29" s="32"/>
      <c r="F29" s="30"/>
      <c r="G29" s="9"/>
      <c r="H29" s="10"/>
      <c r="I29" s="27"/>
      <c r="J29" s="32"/>
      <c r="K29" s="30"/>
      <c r="L29" s="11"/>
      <c r="M29" s="12"/>
      <c r="N29" s="27"/>
      <c r="O29" s="32"/>
      <c r="P29" s="39"/>
    </row>
    <row r="30" spans="1:16" ht="30" customHeight="1">
      <c r="A30" s="30"/>
      <c r="B30" s="10"/>
      <c r="C30" s="10"/>
      <c r="D30" s="27"/>
      <c r="E30" s="32"/>
      <c r="F30" s="30"/>
      <c r="G30" s="9"/>
      <c r="H30" s="10"/>
      <c r="I30" s="27"/>
      <c r="J30" s="32"/>
      <c r="K30" s="30"/>
      <c r="L30" s="11"/>
      <c r="M30" s="12"/>
      <c r="N30" s="27"/>
      <c r="O30" s="32"/>
      <c r="P30" s="39"/>
    </row>
    <row r="31" spans="1:16" ht="30" customHeight="1">
      <c r="A31" s="30" t="s">
        <v>10</v>
      </c>
      <c r="B31" s="10" t="s">
        <v>34</v>
      </c>
      <c r="C31" s="10">
        <v>34413500</v>
      </c>
      <c r="D31" s="27">
        <f>C31+C32+C33+C34+C35+C36+C37</f>
        <v>63696465</v>
      </c>
      <c r="E31" s="32"/>
      <c r="F31" s="30" t="s">
        <v>10</v>
      </c>
      <c r="G31" s="15" t="s">
        <v>37</v>
      </c>
      <c r="H31" s="4">
        <v>20049973</v>
      </c>
      <c r="I31" s="27">
        <f>H31+H32+H33+H34+H35+H36+H37</f>
        <v>36334937</v>
      </c>
      <c r="J31" s="32"/>
      <c r="K31" s="30" t="s">
        <v>10</v>
      </c>
      <c r="L31" s="11"/>
      <c r="M31" s="4"/>
      <c r="N31" s="27">
        <f>M31+M32+M33+M34+M35+M36+M37</f>
        <v>0</v>
      </c>
      <c r="O31" s="32"/>
      <c r="P31" s="38">
        <f t="shared" ref="P31" si="3">D31+I31+N31</f>
        <v>100031402</v>
      </c>
    </row>
    <row r="32" spans="1:16" ht="30" customHeight="1">
      <c r="A32" s="30"/>
      <c r="B32" s="10" t="s">
        <v>35</v>
      </c>
      <c r="C32" s="10">
        <v>4125000</v>
      </c>
      <c r="D32" s="27"/>
      <c r="E32" s="32"/>
      <c r="F32" s="30"/>
      <c r="G32" s="15" t="s">
        <v>46</v>
      </c>
      <c r="H32" s="10">
        <v>15719049</v>
      </c>
      <c r="I32" s="27"/>
      <c r="J32" s="32"/>
      <c r="K32" s="30"/>
      <c r="L32" s="11"/>
      <c r="M32" s="12"/>
      <c r="N32" s="27"/>
      <c r="O32" s="32"/>
      <c r="P32" s="39"/>
    </row>
    <row r="33" spans="1:16" ht="30" customHeight="1">
      <c r="A33" s="30"/>
      <c r="B33" s="10" t="s">
        <v>36</v>
      </c>
      <c r="C33" s="10">
        <v>680347</v>
      </c>
      <c r="D33" s="27"/>
      <c r="E33" s="32"/>
      <c r="F33" s="30"/>
      <c r="G33" s="15" t="s">
        <v>47</v>
      </c>
      <c r="H33" s="10">
        <v>565915</v>
      </c>
      <c r="I33" s="27"/>
      <c r="J33" s="32"/>
      <c r="K33" s="30"/>
      <c r="L33" s="11"/>
      <c r="M33" s="12"/>
      <c r="N33" s="27"/>
      <c r="O33" s="32"/>
      <c r="P33" s="39"/>
    </row>
    <row r="34" spans="1:16" ht="30" customHeight="1">
      <c r="A34" s="30"/>
      <c r="B34" s="10" t="s">
        <v>38</v>
      </c>
      <c r="C34" s="10">
        <v>9572618</v>
      </c>
      <c r="D34" s="27"/>
      <c r="E34" s="32"/>
      <c r="F34" s="30"/>
      <c r="G34" s="9"/>
      <c r="H34" s="10"/>
      <c r="I34" s="27"/>
      <c r="J34" s="32"/>
      <c r="K34" s="30"/>
      <c r="L34" s="11"/>
      <c r="M34" s="12"/>
      <c r="N34" s="27"/>
      <c r="O34" s="32"/>
      <c r="P34" s="39"/>
    </row>
    <row r="35" spans="1:16" ht="30" customHeight="1">
      <c r="A35" s="30"/>
      <c r="B35" s="17" t="s">
        <v>48</v>
      </c>
      <c r="C35" s="10">
        <v>14905000</v>
      </c>
      <c r="D35" s="27"/>
      <c r="E35" s="32"/>
      <c r="F35" s="30"/>
      <c r="G35" s="9"/>
      <c r="H35" s="10"/>
      <c r="I35" s="27"/>
      <c r="J35" s="32"/>
      <c r="K35" s="30"/>
      <c r="L35" s="11"/>
      <c r="M35" s="12"/>
      <c r="N35" s="27"/>
      <c r="O35" s="32"/>
      <c r="P35" s="39"/>
    </row>
    <row r="36" spans="1:16" ht="30" customHeight="1">
      <c r="A36" s="30"/>
      <c r="B36" s="10"/>
      <c r="C36" s="10"/>
      <c r="D36" s="27"/>
      <c r="E36" s="32"/>
      <c r="F36" s="30"/>
      <c r="G36" s="9"/>
      <c r="H36" s="10"/>
      <c r="I36" s="27"/>
      <c r="J36" s="32"/>
      <c r="K36" s="30"/>
      <c r="L36" s="11"/>
      <c r="M36" s="12"/>
      <c r="N36" s="27"/>
      <c r="O36" s="32"/>
      <c r="P36" s="39"/>
    </row>
    <row r="37" spans="1:16" ht="30" customHeight="1">
      <c r="A37" s="30"/>
      <c r="B37" s="10"/>
      <c r="C37" s="10"/>
      <c r="D37" s="27"/>
      <c r="E37" s="32"/>
      <c r="F37" s="30"/>
      <c r="G37" s="9"/>
      <c r="H37" s="10"/>
      <c r="I37" s="27"/>
      <c r="J37" s="32"/>
      <c r="K37" s="30"/>
      <c r="L37" s="11"/>
      <c r="M37" s="12"/>
      <c r="N37" s="27"/>
      <c r="O37" s="32"/>
      <c r="P37" s="39"/>
    </row>
    <row r="38" spans="1:16" ht="30" customHeight="1">
      <c r="A38" s="30" t="s">
        <v>11</v>
      </c>
      <c r="B38" s="10" t="s">
        <v>34</v>
      </c>
      <c r="C38" s="10">
        <v>30228000</v>
      </c>
      <c r="D38" s="27">
        <f>C38+C39+C40+C41+C42+C43+C44</f>
        <v>44997443</v>
      </c>
      <c r="E38" s="32"/>
      <c r="F38" s="30" t="s">
        <v>11</v>
      </c>
      <c r="G38" s="15" t="s">
        <v>37</v>
      </c>
      <c r="H38" s="4">
        <v>16146107</v>
      </c>
      <c r="I38" s="27">
        <f>H38+H39+H40+H41+H42+H43+H44</f>
        <v>42503054</v>
      </c>
      <c r="J38" s="32"/>
      <c r="K38" s="30" t="s">
        <v>11</v>
      </c>
      <c r="L38" s="11"/>
      <c r="M38" s="4"/>
      <c r="N38" s="27">
        <f>M38+M39+M40+M41+M42+M43+M44</f>
        <v>0</v>
      </c>
      <c r="O38" s="32"/>
      <c r="P38" s="38">
        <f t="shared" ref="P38" si="4">D38+I38+N38</f>
        <v>87500497</v>
      </c>
    </row>
    <row r="39" spans="1:16" ht="30" customHeight="1">
      <c r="A39" s="30"/>
      <c r="B39" s="10" t="s">
        <v>35</v>
      </c>
      <c r="C39" s="10">
        <v>2420000</v>
      </c>
      <c r="D39" s="27"/>
      <c r="E39" s="32"/>
      <c r="F39" s="30"/>
      <c r="G39" s="15" t="s">
        <v>46</v>
      </c>
      <c r="H39" s="10">
        <v>15907598</v>
      </c>
      <c r="I39" s="27"/>
      <c r="J39" s="32"/>
      <c r="K39" s="30"/>
      <c r="L39" s="11"/>
      <c r="M39" s="12"/>
      <c r="N39" s="27"/>
      <c r="O39" s="32"/>
      <c r="P39" s="39"/>
    </row>
    <row r="40" spans="1:16" ht="30" customHeight="1">
      <c r="A40" s="30"/>
      <c r="B40" s="10" t="s">
        <v>36</v>
      </c>
      <c r="C40" s="10">
        <v>1034088</v>
      </c>
      <c r="D40" s="27"/>
      <c r="E40" s="32"/>
      <c r="F40" s="30"/>
      <c r="G40" s="15" t="s">
        <v>47</v>
      </c>
      <c r="H40" s="10">
        <v>549349</v>
      </c>
      <c r="I40" s="27"/>
      <c r="J40" s="32"/>
      <c r="K40" s="30"/>
      <c r="L40" s="11"/>
      <c r="M40" s="12"/>
      <c r="N40" s="27"/>
      <c r="O40" s="32"/>
      <c r="P40" s="39"/>
    </row>
    <row r="41" spans="1:16" ht="30" customHeight="1">
      <c r="A41" s="30"/>
      <c r="B41" s="10" t="s">
        <v>38</v>
      </c>
      <c r="C41" s="10">
        <v>8907525</v>
      </c>
      <c r="D41" s="27"/>
      <c r="E41" s="32"/>
      <c r="F41" s="30"/>
      <c r="G41" s="18" t="s">
        <v>49</v>
      </c>
      <c r="H41" s="10">
        <v>9900000</v>
      </c>
      <c r="I41" s="27"/>
      <c r="J41" s="32"/>
      <c r="K41" s="30"/>
      <c r="L41" s="11"/>
      <c r="M41" s="12"/>
      <c r="N41" s="27"/>
      <c r="O41" s="32"/>
      <c r="P41" s="39"/>
    </row>
    <row r="42" spans="1:16" ht="30" customHeight="1">
      <c r="A42" s="30"/>
      <c r="B42" s="19"/>
      <c r="C42" s="10">
        <v>2407830</v>
      </c>
      <c r="D42" s="27"/>
      <c r="E42" s="32"/>
      <c r="F42" s="30"/>
      <c r="G42" s="9"/>
      <c r="H42" s="10"/>
      <c r="I42" s="27"/>
      <c r="J42" s="32"/>
      <c r="K42" s="30"/>
      <c r="L42" s="11"/>
      <c r="M42" s="12"/>
      <c r="N42" s="27"/>
      <c r="O42" s="32"/>
      <c r="P42" s="39"/>
    </row>
    <row r="43" spans="1:16" ht="30" customHeight="1">
      <c r="A43" s="30"/>
      <c r="B43" s="10"/>
      <c r="C43" s="10"/>
      <c r="D43" s="27"/>
      <c r="E43" s="32"/>
      <c r="F43" s="30"/>
      <c r="G43" s="9"/>
      <c r="H43" s="10"/>
      <c r="I43" s="27"/>
      <c r="J43" s="32"/>
      <c r="K43" s="30"/>
      <c r="L43" s="11"/>
      <c r="M43" s="12"/>
      <c r="N43" s="27"/>
      <c r="O43" s="32"/>
      <c r="P43" s="39"/>
    </row>
    <row r="44" spans="1:16" ht="30" customHeight="1">
      <c r="A44" s="30"/>
      <c r="B44" s="10"/>
      <c r="C44" s="10"/>
      <c r="D44" s="27"/>
      <c r="E44" s="32"/>
      <c r="F44" s="30"/>
      <c r="G44" s="9"/>
      <c r="H44" s="10"/>
      <c r="I44" s="27"/>
      <c r="J44" s="32"/>
      <c r="K44" s="30"/>
      <c r="L44" s="11"/>
      <c r="M44" s="12"/>
      <c r="N44" s="27"/>
      <c r="O44" s="32"/>
      <c r="P44" s="39"/>
    </row>
    <row r="45" spans="1:16" ht="30" customHeight="1">
      <c r="A45" s="30" t="s">
        <v>12</v>
      </c>
      <c r="B45" s="10" t="s">
        <v>34</v>
      </c>
      <c r="C45" s="10">
        <v>32197000</v>
      </c>
      <c r="D45" s="27">
        <f>C45+C46+C47+C48+C49+C50+C51</f>
        <v>48022449</v>
      </c>
      <c r="E45" s="32"/>
      <c r="F45" s="30" t="s">
        <v>12</v>
      </c>
      <c r="G45" s="15" t="s">
        <v>37</v>
      </c>
      <c r="H45" s="4">
        <v>18319274</v>
      </c>
      <c r="I45" s="27">
        <f>H45+H46+H47+H48+H49+H50+H51</f>
        <v>38310551</v>
      </c>
      <c r="J45" s="32"/>
      <c r="K45" s="30" t="s">
        <v>12</v>
      </c>
      <c r="L45" s="11"/>
      <c r="M45" s="4"/>
      <c r="N45" s="27">
        <f>M45+M46+M47+M48+M49+M50+M51</f>
        <v>0</v>
      </c>
      <c r="O45" s="32"/>
      <c r="P45" s="38">
        <f t="shared" ref="P45" si="5">D45+I45+N45</f>
        <v>86333000</v>
      </c>
    </row>
    <row r="46" spans="1:16" ht="30" customHeight="1">
      <c r="A46" s="30"/>
      <c r="B46" s="10" t="s">
        <v>35</v>
      </c>
      <c r="C46" s="10">
        <v>2662000</v>
      </c>
      <c r="D46" s="27"/>
      <c r="E46" s="32"/>
      <c r="F46" s="30"/>
      <c r="G46" s="15" t="s">
        <v>46</v>
      </c>
      <c r="H46" s="10">
        <v>14014262</v>
      </c>
      <c r="I46" s="27"/>
      <c r="J46" s="32"/>
      <c r="K46" s="30"/>
      <c r="L46" s="11"/>
      <c r="M46" s="12"/>
      <c r="N46" s="27"/>
      <c r="O46" s="32"/>
      <c r="P46" s="39"/>
    </row>
    <row r="47" spans="1:16" ht="30" customHeight="1">
      <c r="A47" s="30"/>
      <c r="B47" s="10" t="s">
        <v>36</v>
      </c>
      <c r="C47" s="10">
        <v>3679896</v>
      </c>
      <c r="D47" s="27"/>
      <c r="E47" s="32"/>
      <c r="F47" s="30"/>
      <c r="G47" s="15" t="s">
        <v>47</v>
      </c>
      <c r="H47" s="10">
        <v>770000</v>
      </c>
      <c r="I47" s="27"/>
      <c r="J47" s="32"/>
      <c r="K47" s="30"/>
      <c r="L47" s="11"/>
      <c r="M47" s="12"/>
      <c r="N47" s="27"/>
      <c r="O47" s="32"/>
      <c r="P47" s="39"/>
    </row>
    <row r="48" spans="1:16" ht="30" customHeight="1">
      <c r="A48" s="30"/>
      <c r="B48" s="10" t="s">
        <v>38</v>
      </c>
      <c r="C48" s="10">
        <v>8454665</v>
      </c>
      <c r="D48" s="27"/>
      <c r="E48" s="32"/>
      <c r="F48" s="30"/>
      <c r="G48" s="18" t="s">
        <v>49</v>
      </c>
      <c r="H48" s="10">
        <v>5207015</v>
      </c>
      <c r="I48" s="27"/>
      <c r="J48" s="32"/>
      <c r="K48" s="30"/>
      <c r="L48" s="11"/>
      <c r="M48" s="12"/>
      <c r="N48" s="27"/>
      <c r="O48" s="32"/>
      <c r="P48" s="39"/>
    </row>
    <row r="49" spans="1:16" ht="30" customHeight="1">
      <c r="A49" s="30"/>
      <c r="B49" s="20"/>
      <c r="C49" s="10">
        <v>1028888</v>
      </c>
      <c r="D49" s="27"/>
      <c r="E49" s="32"/>
      <c r="F49" s="30"/>
      <c r="G49" s="9"/>
      <c r="H49" s="10"/>
      <c r="I49" s="27"/>
      <c r="J49" s="32"/>
      <c r="K49" s="30"/>
      <c r="L49" s="11"/>
      <c r="M49" s="12"/>
      <c r="N49" s="27"/>
      <c r="O49" s="32"/>
      <c r="P49" s="39"/>
    </row>
    <row r="50" spans="1:16" ht="30" customHeight="1">
      <c r="A50" s="30"/>
      <c r="B50" s="10"/>
      <c r="C50" s="10"/>
      <c r="D50" s="27"/>
      <c r="E50" s="32"/>
      <c r="F50" s="30"/>
      <c r="G50" s="9"/>
      <c r="H50" s="10"/>
      <c r="I50" s="27"/>
      <c r="J50" s="32"/>
      <c r="K50" s="30"/>
      <c r="L50" s="11"/>
      <c r="M50" s="12"/>
      <c r="N50" s="27"/>
      <c r="O50" s="32"/>
      <c r="P50" s="39"/>
    </row>
    <row r="51" spans="1:16" ht="30" customHeight="1">
      <c r="A51" s="30"/>
      <c r="B51" s="10"/>
      <c r="C51" s="10"/>
      <c r="D51" s="27"/>
      <c r="E51" s="32"/>
      <c r="F51" s="30"/>
      <c r="G51" s="9"/>
      <c r="H51" s="10"/>
      <c r="I51" s="27"/>
      <c r="J51" s="32"/>
      <c r="K51" s="30"/>
      <c r="L51" s="11"/>
      <c r="M51" s="12"/>
      <c r="N51" s="27"/>
      <c r="O51" s="32"/>
      <c r="P51" s="39"/>
    </row>
    <row r="52" spans="1:16" ht="30" customHeight="1">
      <c r="A52" s="30" t="s">
        <v>13</v>
      </c>
      <c r="B52" s="10" t="s">
        <v>34</v>
      </c>
      <c r="C52" s="10">
        <v>23969000</v>
      </c>
      <c r="D52" s="27">
        <f>C52+C53+C54+C55+C56+C57+C58</f>
        <v>37678570</v>
      </c>
      <c r="E52" s="32"/>
      <c r="F52" s="30" t="s">
        <v>13</v>
      </c>
      <c r="G52" s="15" t="s">
        <v>37</v>
      </c>
      <c r="H52" s="4">
        <v>16166631</v>
      </c>
      <c r="I52" s="27">
        <f>H52+H53+H54+H55+H56+H57+H58</f>
        <v>32269693</v>
      </c>
      <c r="J52" s="32"/>
      <c r="K52" s="30" t="s">
        <v>13</v>
      </c>
      <c r="L52" s="11"/>
      <c r="M52" s="4"/>
      <c r="N52" s="27">
        <f>M52+M53+M54+M55+M56+M57+M58</f>
        <v>0</v>
      </c>
      <c r="O52" s="32"/>
      <c r="P52" s="38">
        <f t="shared" ref="P52" si="6">D52+I52+N52</f>
        <v>69948263</v>
      </c>
    </row>
    <row r="53" spans="1:16" ht="30" customHeight="1">
      <c r="A53" s="30"/>
      <c r="B53" s="10" t="s">
        <v>35</v>
      </c>
      <c r="C53" s="10">
        <v>4697000</v>
      </c>
      <c r="D53" s="27"/>
      <c r="E53" s="32"/>
      <c r="F53" s="30"/>
      <c r="G53" s="15" t="s">
        <v>46</v>
      </c>
      <c r="H53" s="10">
        <v>11334562</v>
      </c>
      <c r="I53" s="27"/>
      <c r="J53" s="32"/>
      <c r="K53" s="30"/>
      <c r="L53" s="11"/>
      <c r="M53" s="12"/>
      <c r="N53" s="27"/>
      <c r="O53" s="32"/>
      <c r="P53" s="39"/>
    </row>
    <row r="54" spans="1:16" ht="30" customHeight="1">
      <c r="A54" s="30"/>
      <c r="B54" s="10" t="s">
        <v>36</v>
      </c>
      <c r="C54" s="10">
        <v>1644235</v>
      </c>
      <c r="D54" s="27"/>
      <c r="E54" s="32"/>
      <c r="F54" s="30"/>
      <c r="G54" s="15" t="s">
        <v>47</v>
      </c>
      <c r="H54" s="10">
        <v>808500</v>
      </c>
      <c r="I54" s="27"/>
      <c r="J54" s="32"/>
      <c r="K54" s="30"/>
      <c r="L54" s="11"/>
      <c r="M54" s="12"/>
      <c r="N54" s="27"/>
      <c r="O54" s="32"/>
      <c r="P54" s="39"/>
    </row>
    <row r="55" spans="1:16" ht="30" customHeight="1">
      <c r="A55" s="30"/>
      <c r="B55" s="10" t="s">
        <v>38</v>
      </c>
      <c r="C55" s="10">
        <v>7183335</v>
      </c>
      <c r="D55" s="27"/>
      <c r="E55" s="32"/>
      <c r="F55" s="30"/>
      <c r="G55" s="18" t="s">
        <v>49</v>
      </c>
      <c r="H55" s="10">
        <v>3960000</v>
      </c>
      <c r="I55" s="27"/>
      <c r="J55" s="32"/>
      <c r="K55" s="30"/>
      <c r="L55" s="11"/>
      <c r="M55" s="12"/>
      <c r="N55" s="27"/>
      <c r="O55" s="32"/>
      <c r="P55" s="39"/>
    </row>
    <row r="56" spans="1:16" ht="30" customHeight="1">
      <c r="A56" s="30"/>
      <c r="B56" s="20"/>
      <c r="C56" s="10">
        <v>185000</v>
      </c>
      <c r="D56" s="27"/>
      <c r="E56" s="32"/>
      <c r="F56" s="30"/>
      <c r="G56" s="9"/>
      <c r="H56" s="10"/>
      <c r="I56" s="27"/>
      <c r="J56" s="32"/>
      <c r="K56" s="30"/>
      <c r="L56" s="11"/>
      <c r="M56" s="12"/>
      <c r="N56" s="27"/>
      <c r="O56" s="32"/>
      <c r="P56" s="39"/>
    </row>
    <row r="57" spans="1:16" ht="30" customHeight="1">
      <c r="A57" s="30"/>
      <c r="B57" s="10"/>
      <c r="C57" s="10"/>
      <c r="D57" s="27"/>
      <c r="E57" s="32"/>
      <c r="F57" s="30"/>
      <c r="G57" s="9"/>
      <c r="H57" s="10"/>
      <c r="I57" s="27"/>
      <c r="J57" s="32"/>
      <c r="K57" s="30"/>
      <c r="L57" s="11"/>
      <c r="M57" s="12"/>
      <c r="N57" s="27"/>
      <c r="O57" s="32"/>
      <c r="P57" s="39"/>
    </row>
    <row r="58" spans="1:16" ht="30" customHeight="1">
      <c r="A58" s="30"/>
      <c r="B58" s="10"/>
      <c r="C58" s="10"/>
      <c r="D58" s="27"/>
      <c r="E58" s="32"/>
      <c r="F58" s="30"/>
      <c r="G58" s="9"/>
      <c r="H58" s="10"/>
      <c r="I58" s="27"/>
      <c r="J58" s="32"/>
      <c r="K58" s="30"/>
      <c r="L58" s="11"/>
      <c r="M58" s="12"/>
      <c r="N58" s="27"/>
      <c r="O58" s="32"/>
      <c r="P58" s="39"/>
    </row>
    <row r="59" spans="1:16" ht="30" customHeight="1">
      <c r="A59" s="30" t="s">
        <v>14</v>
      </c>
      <c r="B59" s="10" t="s">
        <v>34</v>
      </c>
      <c r="C59" s="10">
        <v>28292000</v>
      </c>
      <c r="D59" s="27">
        <f>C59+C60+C61+C62+C63+C64+C65</f>
        <v>36707000</v>
      </c>
      <c r="E59" s="32"/>
      <c r="F59" s="30" t="s">
        <v>14</v>
      </c>
      <c r="G59" s="15" t="s">
        <v>37</v>
      </c>
      <c r="H59" s="4">
        <v>17972347</v>
      </c>
      <c r="I59" s="27">
        <f>H59+H60+H61+H62+H63+H64+H65</f>
        <v>46644039</v>
      </c>
      <c r="J59" s="32"/>
      <c r="K59" s="30" t="s">
        <v>14</v>
      </c>
      <c r="L59" s="11"/>
      <c r="M59" s="4"/>
      <c r="N59" s="27">
        <f>M59+M60+M61+M62+M63+M64+M65</f>
        <v>0</v>
      </c>
      <c r="O59" s="32"/>
      <c r="P59" s="38">
        <f t="shared" ref="P59" si="7">D59+I59+N59</f>
        <v>83351039</v>
      </c>
    </row>
    <row r="60" spans="1:16" ht="30" customHeight="1">
      <c r="A60" s="30"/>
      <c r="B60" s="10" t="s">
        <v>35</v>
      </c>
      <c r="C60" s="10">
        <v>8415000</v>
      </c>
      <c r="D60" s="27"/>
      <c r="E60" s="32"/>
      <c r="F60" s="30"/>
      <c r="G60" s="15" t="s">
        <v>46</v>
      </c>
      <c r="H60" s="10">
        <v>12096679</v>
      </c>
      <c r="I60" s="27"/>
      <c r="J60" s="32"/>
      <c r="K60" s="30"/>
      <c r="L60" s="11"/>
      <c r="M60" s="12"/>
      <c r="N60" s="27"/>
      <c r="O60" s="32"/>
      <c r="P60" s="39"/>
    </row>
    <row r="61" spans="1:16" ht="30" customHeight="1">
      <c r="A61" s="30"/>
      <c r="B61" s="10"/>
      <c r="C61" s="10"/>
      <c r="D61" s="27"/>
      <c r="E61" s="32"/>
      <c r="F61" s="30"/>
      <c r="G61" s="15" t="s">
        <v>47</v>
      </c>
      <c r="H61" s="10">
        <v>924000</v>
      </c>
      <c r="I61" s="27"/>
      <c r="J61" s="32"/>
      <c r="K61" s="30"/>
      <c r="L61" s="11"/>
      <c r="M61" s="12"/>
      <c r="N61" s="27"/>
      <c r="O61" s="32"/>
      <c r="P61" s="39"/>
    </row>
    <row r="62" spans="1:16" ht="30" customHeight="1">
      <c r="A62" s="30"/>
      <c r="B62" s="10"/>
      <c r="C62" s="10"/>
      <c r="D62" s="27"/>
      <c r="E62" s="32"/>
      <c r="F62" s="30"/>
      <c r="G62" s="18" t="s">
        <v>49</v>
      </c>
      <c r="H62" s="10">
        <v>3759000</v>
      </c>
      <c r="I62" s="27"/>
      <c r="J62" s="32"/>
      <c r="K62" s="30"/>
      <c r="L62" s="11"/>
      <c r="M62" s="12"/>
      <c r="N62" s="27"/>
      <c r="O62" s="32"/>
      <c r="P62" s="39"/>
    </row>
    <row r="63" spans="1:16" ht="30" customHeight="1">
      <c r="A63" s="30"/>
      <c r="B63" s="20"/>
      <c r="C63" s="10"/>
      <c r="D63" s="27"/>
      <c r="E63" s="32"/>
      <c r="F63" s="30"/>
      <c r="G63" s="21" t="s">
        <v>50</v>
      </c>
      <c r="H63" s="10">
        <v>9069688</v>
      </c>
      <c r="I63" s="27"/>
      <c r="J63" s="32"/>
      <c r="K63" s="30"/>
      <c r="L63" s="11"/>
      <c r="M63" s="12"/>
      <c r="N63" s="27"/>
      <c r="O63" s="32"/>
      <c r="P63" s="39"/>
    </row>
    <row r="64" spans="1:16" ht="30" customHeight="1">
      <c r="A64" s="30"/>
      <c r="B64" s="10"/>
      <c r="C64" s="10"/>
      <c r="D64" s="27"/>
      <c r="E64" s="32"/>
      <c r="F64" s="30"/>
      <c r="G64" s="21" t="s">
        <v>51</v>
      </c>
      <c r="H64" s="10">
        <v>2822325</v>
      </c>
      <c r="I64" s="27"/>
      <c r="J64" s="32"/>
      <c r="K64" s="30"/>
      <c r="L64" s="11"/>
      <c r="M64" s="12"/>
      <c r="N64" s="27"/>
      <c r="O64" s="32"/>
      <c r="P64" s="39"/>
    </row>
    <row r="65" spans="1:16" ht="30" customHeight="1">
      <c r="A65" s="30"/>
      <c r="B65" s="10"/>
      <c r="C65" s="10"/>
      <c r="D65" s="27"/>
      <c r="E65" s="32"/>
      <c r="F65" s="30"/>
      <c r="G65" s="9"/>
      <c r="H65" s="10"/>
      <c r="I65" s="27"/>
      <c r="J65" s="32"/>
      <c r="K65" s="30"/>
      <c r="L65" s="11"/>
      <c r="M65" s="12"/>
      <c r="N65" s="27"/>
      <c r="O65" s="32"/>
      <c r="P65" s="39"/>
    </row>
    <row r="66" spans="1:16" ht="30" customHeight="1">
      <c r="A66" s="30" t="s">
        <v>15</v>
      </c>
      <c r="B66" s="10" t="s">
        <v>34</v>
      </c>
      <c r="C66" s="10">
        <v>19690000</v>
      </c>
      <c r="D66" s="27">
        <f>C66+C67+C68+C69+C70+C71+C72</f>
        <v>19690000</v>
      </c>
      <c r="E66" s="32"/>
      <c r="F66" s="30" t="s">
        <v>15</v>
      </c>
      <c r="G66" s="15" t="s">
        <v>37</v>
      </c>
      <c r="H66" s="4">
        <v>19798260</v>
      </c>
      <c r="I66" s="27">
        <f>H66+H67+H68+H69+H70+H71+H72</f>
        <v>48902904</v>
      </c>
      <c r="J66" s="32"/>
      <c r="K66" s="30" t="s">
        <v>15</v>
      </c>
      <c r="L66" s="11"/>
      <c r="M66" s="4"/>
      <c r="N66" s="27">
        <f>M66+M67+M68+M69+M70+M71+M72</f>
        <v>0</v>
      </c>
      <c r="O66" s="32"/>
      <c r="P66" s="38">
        <f t="shared" ref="P66" si="8">D66+I66+N66</f>
        <v>68592904</v>
      </c>
    </row>
    <row r="67" spans="1:16" ht="30" customHeight="1">
      <c r="A67" s="30"/>
      <c r="B67" s="10"/>
      <c r="C67" s="10"/>
      <c r="D67" s="27"/>
      <c r="E67" s="32"/>
      <c r="F67" s="30"/>
      <c r="G67" s="15" t="s">
        <v>46</v>
      </c>
      <c r="H67" s="10">
        <v>17081996</v>
      </c>
      <c r="I67" s="27"/>
      <c r="J67" s="32"/>
      <c r="K67" s="30"/>
      <c r="L67" s="11"/>
      <c r="M67" s="12"/>
      <c r="N67" s="27"/>
      <c r="O67" s="32"/>
      <c r="P67" s="39"/>
    </row>
    <row r="68" spans="1:16" ht="30" customHeight="1">
      <c r="A68" s="30"/>
      <c r="B68" s="10"/>
      <c r="C68" s="10"/>
      <c r="D68" s="27"/>
      <c r="E68" s="32"/>
      <c r="F68" s="30"/>
      <c r="G68" s="15" t="s">
        <v>47</v>
      </c>
      <c r="H68" s="10">
        <v>885500</v>
      </c>
      <c r="I68" s="27"/>
      <c r="J68" s="32"/>
      <c r="K68" s="30"/>
      <c r="L68" s="11"/>
      <c r="M68" s="12"/>
      <c r="N68" s="27"/>
      <c r="O68" s="32"/>
      <c r="P68" s="39"/>
    </row>
    <row r="69" spans="1:16" ht="30" customHeight="1">
      <c r="A69" s="30"/>
      <c r="B69" s="10"/>
      <c r="C69" s="10"/>
      <c r="D69" s="27"/>
      <c r="E69" s="32"/>
      <c r="F69" s="30"/>
      <c r="G69" s="18" t="s">
        <v>49</v>
      </c>
      <c r="H69" s="10">
        <v>825000</v>
      </c>
      <c r="I69" s="27"/>
      <c r="J69" s="32"/>
      <c r="K69" s="30"/>
      <c r="L69" s="11"/>
      <c r="M69" s="12"/>
      <c r="N69" s="27"/>
      <c r="O69" s="32"/>
      <c r="P69" s="39"/>
    </row>
    <row r="70" spans="1:16" ht="30" customHeight="1">
      <c r="A70" s="30"/>
      <c r="B70" s="20"/>
      <c r="C70" s="10"/>
      <c r="D70" s="27"/>
      <c r="E70" s="32"/>
      <c r="F70" s="30"/>
      <c r="G70" s="21" t="s">
        <v>50</v>
      </c>
      <c r="H70" s="10">
        <v>5933312</v>
      </c>
      <c r="I70" s="27"/>
      <c r="J70" s="32"/>
      <c r="K70" s="30"/>
      <c r="L70" s="11"/>
      <c r="M70" s="12"/>
      <c r="N70" s="27"/>
      <c r="O70" s="32"/>
      <c r="P70" s="39"/>
    </row>
    <row r="71" spans="1:16" ht="30" customHeight="1">
      <c r="A71" s="30"/>
      <c r="B71" s="10"/>
      <c r="C71" s="10"/>
      <c r="D71" s="27"/>
      <c r="E71" s="32"/>
      <c r="F71" s="30"/>
      <c r="G71" s="21" t="s">
        <v>51</v>
      </c>
      <c r="H71" s="10">
        <v>1683836</v>
      </c>
      <c r="I71" s="27"/>
      <c r="J71" s="32"/>
      <c r="K71" s="30"/>
      <c r="L71" s="11"/>
      <c r="M71" s="12"/>
      <c r="N71" s="27"/>
      <c r="O71" s="32"/>
      <c r="P71" s="39"/>
    </row>
    <row r="72" spans="1:16" ht="30" customHeight="1">
      <c r="A72" s="30"/>
      <c r="B72" s="10"/>
      <c r="C72" s="10"/>
      <c r="D72" s="27"/>
      <c r="E72" s="32"/>
      <c r="F72" s="30"/>
      <c r="G72" s="23" t="s">
        <v>52</v>
      </c>
      <c r="H72" s="10">
        <v>2695000</v>
      </c>
      <c r="I72" s="27"/>
      <c r="J72" s="32"/>
      <c r="K72" s="30"/>
      <c r="L72" s="11"/>
      <c r="M72" s="12"/>
      <c r="N72" s="27"/>
      <c r="O72" s="32"/>
      <c r="P72" s="39"/>
    </row>
    <row r="73" spans="1:16" ht="30" customHeight="1">
      <c r="A73" s="30" t="s">
        <v>16</v>
      </c>
      <c r="B73" s="10" t="s">
        <v>34</v>
      </c>
      <c r="C73" s="10">
        <v>30129000</v>
      </c>
      <c r="D73" s="27">
        <f>C73+C74+C75+C76+C77+C78+C81</f>
        <v>30129000</v>
      </c>
      <c r="E73" s="32"/>
      <c r="F73" s="30" t="s">
        <v>16</v>
      </c>
      <c r="G73" s="15" t="s">
        <v>37</v>
      </c>
      <c r="H73" s="4">
        <v>18029399</v>
      </c>
      <c r="I73" s="27">
        <f>H73+H74+H75+H76+H77+H78+H81</f>
        <v>56209245</v>
      </c>
      <c r="J73" s="32"/>
      <c r="K73" s="30" t="s">
        <v>16</v>
      </c>
      <c r="L73" s="11"/>
      <c r="M73" s="4"/>
      <c r="N73" s="27">
        <f>M73+M74+M75+M76+M77+M78+M81</f>
        <v>0</v>
      </c>
      <c r="O73" s="32"/>
      <c r="P73" s="38">
        <f t="shared" ref="P73" si="9">D73+I73+N73</f>
        <v>86338245</v>
      </c>
    </row>
    <row r="74" spans="1:16" ht="30" customHeight="1">
      <c r="A74" s="30"/>
      <c r="B74" s="10"/>
      <c r="C74" s="10"/>
      <c r="D74" s="27"/>
      <c r="E74" s="32"/>
      <c r="F74" s="30"/>
      <c r="G74" s="15" t="s">
        <v>46</v>
      </c>
      <c r="H74" s="10">
        <v>22546782</v>
      </c>
      <c r="I74" s="27"/>
      <c r="J74" s="32"/>
      <c r="K74" s="30"/>
      <c r="L74" s="11"/>
      <c r="M74" s="12"/>
      <c r="N74" s="27"/>
      <c r="O74" s="32"/>
      <c r="P74" s="39"/>
    </row>
    <row r="75" spans="1:16" ht="30" customHeight="1">
      <c r="A75" s="30"/>
      <c r="B75" s="10"/>
      <c r="C75" s="10"/>
      <c r="D75" s="27"/>
      <c r="E75" s="32"/>
      <c r="F75" s="30"/>
      <c r="G75" s="15" t="s">
        <v>47</v>
      </c>
      <c r="H75" s="10">
        <v>573387</v>
      </c>
      <c r="I75" s="27"/>
      <c r="J75" s="32"/>
      <c r="K75" s="30"/>
      <c r="L75" s="11"/>
      <c r="M75" s="12"/>
      <c r="N75" s="27"/>
      <c r="O75" s="32"/>
      <c r="P75" s="39"/>
    </row>
    <row r="76" spans="1:16" ht="30" customHeight="1">
      <c r="A76" s="30"/>
      <c r="B76" s="10"/>
      <c r="C76" s="10"/>
      <c r="D76" s="27"/>
      <c r="E76" s="32"/>
      <c r="F76" s="30"/>
      <c r="G76" s="18" t="s">
        <v>49</v>
      </c>
      <c r="H76" s="10">
        <v>825000</v>
      </c>
      <c r="I76" s="27"/>
      <c r="J76" s="32"/>
      <c r="K76" s="30"/>
      <c r="L76" s="11"/>
      <c r="M76" s="12"/>
      <c r="N76" s="27"/>
      <c r="O76" s="32"/>
      <c r="P76" s="39"/>
    </row>
    <row r="77" spans="1:16" ht="30" customHeight="1">
      <c r="A77" s="30"/>
      <c r="B77" s="20"/>
      <c r="C77" s="10"/>
      <c r="D77" s="27"/>
      <c r="E77" s="32"/>
      <c r="F77" s="30"/>
      <c r="G77" s="21" t="s">
        <v>50</v>
      </c>
      <c r="H77" s="10">
        <v>5004841</v>
      </c>
      <c r="I77" s="27"/>
      <c r="J77" s="32"/>
      <c r="K77" s="30"/>
      <c r="L77" s="11"/>
      <c r="M77" s="12"/>
      <c r="N77" s="27"/>
      <c r="O77" s="32"/>
      <c r="P77" s="39"/>
    </row>
    <row r="78" spans="1:16" ht="30" customHeight="1">
      <c r="A78" s="30"/>
      <c r="B78" s="10"/>
      <c r="C78" s="10"/>
      <c r="D78" s="27"/>
      <c r="E78" s="32"/>
      <c r="F78" s="30"/>
      <c r="G78" s="21" t="s">
        <v>51</v>
      </c>
      <c r="H78" s="10">
        <v>2585836</v>
      </c>
      <c r="I78" s="27"/>
      <c r="J78" s="32"/>
      <c r="K78" s="30"/>
      <c r="L78" s="11"/>
      <c r="M78" s="12"/>
      <c r="N78" s="27"/>
      <c r="O78" s="32"/>
      <c r="P78" s="39"/>
    </row>
    <row r="79" spans="1:16" ht="30" customHeight="1">
      <c r="A79" s="30"/>
      <c r="B79" s="26"/>
      <c r="C79" s="26"/>
      <c r="D79" s="27"/>
      <c r="E79" s="32"/>
      <c r="F79" s="30"/>
      <c r="G79" s="25" t="s">
        <v>56</v>
      </c>
      <c r="H79" s="26">
        <v>0</v>
      </c>
      <c r="I79" s="27"/>
      <c r="J79" s="32"/>
      <c r="K79" s="30"/>
      <c r="L79" s="25"/>
      <c r="M79" s="26"/>
      <c r="N79" s="27"/>
      <c r="O79" s="32"/>
      <c r="P79" s="39"/>
    </row>
    <row r="80" spans="1:16" ht="30" customHeight="1">
      <c r="A80" s="30"/>
      <c r="B80" s="26"/>
      <c r="C80" s="26"/>
      <c r="D80" s="27"/>
      <c r="E80" s="32"/>
      <c r="F80" s="30"/>
      <c r="G80" s="25" t="s">
        <v>53</v>
      </c>
      <c r="H80" s="26">
        <v>0</v>
      </c>
      <c r="I80" s="27"/>
      <c r="J80" s="32"/>
      <c r="K80" s="30"/>
      <c r="L80" s="25"/>
      <c r="M80" s="26"/>
      <c r="N80" s="27"/>
      <c r="O80" s="32"/>
      <c r="P80" s="39"/>
    </row>
    <row r="81" spans="1:16" ht="30" customHeight="1">
      <c r="A81" s="30"/>
      <c r="B81" s="10"/>
      <c r="C81" s="10"/>
      <c r="D81" s="27"/>
      <c r="E81" s="32"/>
      <c r="F81" s="30"/>
      <c r="G81" s="26" t="s">
        <v>35</v>
      </c>
      <c r="H81" s="22">
        <v>6644000</v>
      </c>
      <c r="I81" s="27"/>
      <c r="J81" s="32"/>
      <c r="K81" s="30"/>
      <c r="L81" s="11"/>
      <c r="M81" s="12"/>
      <c r="N81" s="27"/>
      <c r="O81" s="32"/>
      <c r="P81" s="39"/>
    </row>
    <row r="82" spans="1:16" ht="30" customHeight="1">
      <c r="A82" s="30" t="s">
        <v>17</v>
      </c>
      <c r="B82" s="10" t="s">
        <v>34</v>
      </c>
      <c r="C82" s="10">
        <v>1870000</v>
      </c>
      <c r="D82" s="27">
        <f>C82+C83+C84+C85+C86+C89+C90</f>
        <v>1870000</v>
      </c>
      <c r="E82" s="32"/>
      <c r="F82" s="30" t="s">
        <v>17</v>
      </c>
      <c r="G82" s="15" t="s">
        <v>37</v>
      </c>
      <c r="H82" s="4">
        <v>19067615</v>
      </c>
      <c r="I82" s="27">
        <f>H82+H83+H84+H85+H86+H89+H90</f>
        <v>60329873</v>
      </c>
      <c r="J82" s="32"/>
      <c r="K82" s="30" t="s">
        <v>17</v>
      </c>
      <c r="L82" s="26" t="s">
        <v>34</v>
      </c>
      <c r="M82" s="4">
        <v>27335000</v>
      </c>
      <c r="N82" s="27">
        <f>M82+M83+M84+M85+M86+M89+M90</f>
        <v>27335000</v>
      </c>
      <c r="O82" s="32"/>
      <c r="P82" s="38">
        <f t="shared" ref="P82" si="10">D82+I82+N82</f>
        <v>89534873</v>
      </c>
    </row>
    <row r="83" spans="1:16" ht="30" customHeight="1">
      <c r="A83" s="30"/>
      <c r="B83" s="10"/>
      <c r="C83" s="10"/>
      <c r="D83" s="27"/>
      <c r="E83" s="32"/>
      <c r="F83" s="30"/>
      <c r="G83" s="15" t="s">
        <v>46</v>
      </c>
      <c r="H83" s="10">
        <v>16075613</v>
      </c>
      <c r="I83" s="27"/>
      <c r="J83" s="32"/>
      <c r="K83" s="30"/>
      <c r="L83" s="11"/>
      <c r="M83" s="12"/>
      <c r="N83" s="27"/>
      <c r="O83" s="32"/>
      <c r="P83" s="39"/>
    </row>
    <row r="84" spans="1:16" ht="30" customHeight="1">
      <c r="A84" s="30"/>
      <c r="B84" s="10"/>
      <c r="C84" s="10"/>
      <c r="D84" s="27"/>
      <c r="E84" s="32"/>
      <c r="F84" s="30"/>
      <c r="G84" s="15" t="s">
        <v>47</v>
      </c>
      <c r="H84" s="10">
        <v>577500</v>
      </c>
      <c r="I84" s="27"/>
      <c r="J84" s="32"/>
      <c r="K84" s="30"/>
      <c r="L84" s="11"/>
      <c r="M84" s="12"/>
      <c r="N84" s="27"/>
      <c r="O84" s="32"/>
      <c r="P84" s="39"/>
    </row>
    <row r="85" spans="1:16" ht="30" customHeight="1">
      <c r="A85" s="30"/>
      <c r="B85" s="10"/>
      <c r="C85" s="10"/>
      <c r="D85" s="27"/>
      <c r="E85" s="32"/>
      <c r="F85" s="30"/>
      <c r="G85" s="18" t="s">
        <v>49</v>
      </c>
      <c r="H85" s="10">
        <v>38500</v>
      </c>
      <c r="I85" s="27"/>
      <c r="J85" s="32"/>
      <c r="K85" s="30"/>
      <c r="L85" s="11"/>
      <c r="M85" s="12"/>
      <c r="N85" s="27"/>
      <c r="O85" s="32"/>
      <c r="P85" s="39"/>
    </row>
    <row r="86" spans="1:16" ht="30" customHeight="1">
      <c r="A86" s="30"/>
      <c r="B86" s="20"/>
      <c r="C86" s="10"/>
      <c r="D86" s="27"/>
      <c r="E86" s="32"/>
      <c r="F86" s="30"/>
      <c r="G86" s="21" t="s">
        <v>50</v>
      </c>
      <c r="H86" s="10">
        <v>9412645</v>
      </c>
      <c r="I86" s="27"/>
      <c r="J86" s="32"/>
      <c r="K86" s="30"/>
      <c r="L86" s="11"/>
      <c r="M86" s="12"/>
      <c r="N86" s="27"/>
      <c r="O86" s="32"/>
      <c r="P86" s="39"/>
    </row>
    <row r="87" spans="1:16" ht="30" customHeight="1">
      <c r="A87" s="30"/>
      <c r="B87" s="26"/>
      <c r="C87" s="26"/>
      <c r="D87" s="27"/>
      <c r="E87" s="32"/>
      <c r="F87" s="30"/>
      <c r="G87" s="25" t="s">
        <v>36</v>
      </c>
      <c r="H87" s="26">
        <v>2577717</v>
      </c>
      <c r="I87" s="27"/>
      <c r="J87" s="32"/>
      <c r="K87" s="30"/>
      <c r="L87" s="25"/>
      <c r="M87" s="26"/>
      <c r="N87" s="27"/>
      <c r="O87" s="32"/>
      <c r="P87" s="39"/>
    </row>
    <row r="88" spans="1:16" ht="30" customHeight="1">
      <c r="A88" s="30"/>
      <c r="B88" s="26"/>
      <c r="C88" s="26"/>
      <c r="D88" s="27"/>
      <c r="E88" s="32"/>
      <c r="F88" s="30"/>
      <c r="G88" s="25" t="s">
        <v>56</v>
      </c>
      <c r="H88" s="26">
        <v>149033</v>
      </c>
      <c r="I88" s="27"/>
      <c r="J88" s="32"/>
      <c r="K88" s="30"/>
      <c r="L88" s="25"/>
      <c r="M88" s="26"/>
      <c r="N88" s="27"/>
      <c r="O88" s="32"/>
      <c r="P88" s="39"/>
    </row>
    <row r="89" spans="1:16" ht="30" customHeight="1">
      <c r="A89" s="30"/>
      <c r="B89" s="10"/>
      <c r="C89" s="10"/>
      <c r="D89" s="27"/>
      <c r="E89" s="32"/>
      <c r="F89" s="30"/>
      <c r="G89" s="25" t="s">
        <v>53</v>
      </c>
      <c r="H89" s="10">
        <v>9845000</v>
      </c>
      <c r="I89" s="27"/>
      <c r="J89" s="32"/>
      <c r="K89" s="30"/>
      <c r="L89" s="11"/>
      <c r="M89" s="12"/>
      <c r="N89" s="27"/>
      <c r="O89" s="32"/>
      <c r="P89" s="39"/>
    </row>
    <row r="90" spans="1:16" ht="30" customHeight="1">
      <c r="A90" s="30"/>
      <c r="B90" s="10"/>
      <c r="C90" s="10"/>
      <c r="D90" s="27"/>
      <c r="E90" s="32"/>
      <c r="F90" s="30"/>
      <c r="G90" s="22" t="s">
        <v>35</v>
      </c>
      <c r="H90" s="10">
        <v>5313000</v>
      </c>
      <c r="I90" s="27"/>
      <c r="J90" s="32"/>
      <c r="K90" s="30"/>
      <c r="L90" s="11"/>
      <c r="M90" s="12"/>
      <c r="N90" s="27"/>
      <c r="O90" s="32"/>
      <c r="P90" s="39"/>
    </row>
    <row r="91" spans="1:16" ht="50.1" customHeight="1">
      <c r="A91" s="8" t="s">
        <v>41</v>
      </c>
      <c r="B91" s="28">
        <f>D3+D10+D17+D24+D31+D38+D45+D52+D59+D66+D73+D82</f>
        <v>545555254</v>
      </c>
      <c r="C91" s="28"/>
      <c r="D91" s="29"/>
      <c r="E91" s="33"/>
      <c r="F91" s="8" t="s">
        <v>42</v>
      </c>
      <c r="G91" s="3"/>
      <c r="H91" s="28">
        <f>I3++I10+I17+I24+I31+I38+I45+I52+I59+I66+I82</f>
        <v>445663791</v>
      </c>
      <c r="I91" s="29"/>
      <c r="J91" s="33"/>
      <c r="K91" s="24" t="s">
        <v>55</v>
      </c>
      <c r="L91" s="3"/>
      <c r="M91" s="28">
        <f>N3++N10+N17+N24+N31+N38+N45+N52+N59+N66+N82</f>
        <v>27335000</v>
      </c>
      <c r="N91" s="29"/>
      <c r="O91" s="33"/>
      <c r="P91" s="7">
        <f>B91+H91+M91</f>
        <v>1018554045</v>
      </c>
    </row>
  </sheetData>
  <mergeCells count="94">
    <mergeCell ref="M91:N91"/>
    <mergeCell ref="O1:O91"/>
    <mergeCell ref="K73:K81"/>
    <mergeCell ref="N73:N81"/>
    <mergeCell ref="P73:P81"/>
    <mergeCell ref="K82:K90"/>
    <mergeCell ref="N82:N90"/>
    <mergeCell ref="P82:P90"/>
    <mergeCell ref="K59:K65"/>
    <mergeCell ref="N59:N65"/>
    <mergeCell ref="P59:P65"/>
    <mergeCell ref="K66:K72"/>
    <mergeCell ref="N66:N72"/>
    <mergeCell ref="P66:P72"/>
    <mergeCell ref="K45:K51"/>
    <mergeCell ref="N45:N51"/>
    <mergeCell ref="K52:K58"/>
    <mergeCell ref="N52:N58"/>
    <mergeCell ref="P52:P58"/>
    <mergeCell ref="N31:N37"/>
    <mergeCell ref="P31:P37"/>
    <mergeCell ref="K38:K44"/>
    <mergeCell ref="N38:N44"/>
    <mergeCell ref="P38:P44"/>
    <mergeCell ref="K24:K30"/>
    <mergeCell ref="N24:N30"/>
    <mergeCell ref="P24:P30"/>
    <mergeCell ref="K31:K37"/>
    <mergeCell ref="P45:P51"/>
    <mergeCell ref="K10:K16"/>
    <mergeCell ref="N10:N16"/>
    <mergeCell ref="P10:P16"/>
    <mergeCell ref="K17:K23"/>
    <mergeCell ref="N17:N23"/>
    <mergeCell ref="P17:P23"/>
    <mergeCell ref="K1:N1"/>
    <mergeCell ref="P1:P2"/>
    <mergeCell ref="K3:K9"/>
    <mergeCell ref="N3:N9"/>
    <mergeCell ref="P3:P9"/>
    <mergeCell ref="J1:J91"/>
    <mergeCell ref="A24:A30"/>
    <mergeCell ref="D24:D30"/>
    <mergeCell ref="F24:F30"/>
    <mergeCell ref="I24:I30"/>
    <mergeCell ref="A1:D1"/>
    <mergeCell ref="E1:E91"/>
    <mergeCell ref="F1:I1"/>
    <mergeCell ref="A3:A9"/>
    <mergeCell ref="D3:D9"/>
    <mergeCell ref="F3:F9"/>
    <mergeCell ref="I3:I9"/>
    <mergeCell ref="A10:A16"/>
    <mergeCell ref="D10:D16"/>
    <mergeCell ref="F10:F16"/>
    <mergeCell ref="I10:I16"/>
    <mergeCell ref="A17:A23"/>
    <mergeCell ref="D17:D23"/>
    <mergeCell ref="F17:F23"/>
    <mergeCell ref="I17:I23"/>
    <mergeCell ref="A38:A44"/>
    <mergeCell ref="D38:D44"/>
    <mergeCell ref="F38:F44"/>
    <mergeCell ref="I38:I44"/>
    <mergeCell ref="D31:D37"/>
    <mergeCell ref="F31:F37"/>
    <mergeCell ref="I31:I37"/>
    <mergeCell ref="A31:A37"/>
    <mergeCell ref="I52:I58"/>
    <mergeCell ref="A45:A51"/>
    <mergeCell ref="D45:D51"/>
    <mergeCell ref="F45:F51"/>
    <mergeCell ref="I45:I51"/>
    <mergeCell ref="D73:D81"/>
    <mergeCell ref="A52:A58"/>
    <mergeCell ref="D52:D58"/>
    <mergeCell ref="F52:F58"/>
    <mergeCell ref="F73:F81"/>
    <mergeCell ref="I73:I81"/>
    <mergeCell ref="B91:D91"/>
    <mergeCell ref="H91:I91"/>
    <mergeCell ref="A59:A65"/>
    <mergeCell ref="D59:D65"/>
    <mergeCell ref="F59:F65"/>
    <mergeCell ref="I59:I65"/>
    <mergeCell ref="A66:A72"/>
    <mergeCell ref="D66:D72"/>
    <mergeCell ref="F66:F72"/>
    <mergeCell ref="I66:I72"/>
    <mergeCell ref="A82:A90"/>
    <mergeCell ref="D82:D90"/>
    <mergeCell ref="F82:F90"/>
    <mergeCell ref="I82:I90"/>
    <mergeCell ref="A73:A8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원본</vt:lpstr>
      <vt:lpstr>총액</vt:lpstr>
      <vt:lpstr>2025년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Owner</cp:lastModifiedBy>
  <cp:lastPrinted>2015-05-13T06:09:04Z</cp:lastPrinted>
  <dcterms:created xsi:type="dcterms:W3CDTF">2013-05-16T06:13:40Z</dcterms:created>
  <dcterms:modified xsi:type="dcterms:W3CDTF">2026-03-30T07:21:41Z</dcterms:modified>
</cp:coreProperties>
</file>