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1220" yWindow="135" windowWidth="15375" windowHeight="12525" activeTab="14"/>
  </bookViews>
  <sheets>
    <sheet name="총액" sheetId="24" r:id="rId1"/>
    <sheet name="2012년" sheetId="19" r:id="rId2"/>
    <sheet name="2013년" sheetId="20" r:id="rId3"/>
    <sheet name="2014년" sheetId="21" r:id="rId4"/>
    <sheet name="2015년" sheetId="22" r:id="rId5"/>
    <sheet name="2016년" sheetId="23" r:id="rId6"/>
    <sheet name="2017년" sheetId="25" r:id="rId7"/>
    <sheet name="2018년" sheetId="26" r:id="rId8"/>
    <sheet name="2019년" sheetId="27" r:id="rId9"/>
    <sheet name="2020년" sheetId="28" r:id="rId10"/>
    <sheet name="2021년" sheetId="29" r:id="rId11"/>
    <sheet name="2022년" sheetId="30" r:id="rId12"/>
    <sheet name="2023년" sheetId="31" r:id="rId13"/>
    <sheet name="2024년" sheetId="32" r:id="rId14"/>
    <sheet name="2025년" sheetId="33" r:id="rId15"/>
    <sheet name="2026년" sheetId="34" r:id="rId16"/>
    <sheet name="2027년" sheetId="35" r:id="rId17"/>
    <sheet name="2028년" sheetId="36" r:id="rId18"/>
  </sheets>
  <calcPr calcId="125725"/>
</workbook>
</file>

<file path=xl/calcChain.xml><?xml version="1.0" encoding="utf-8"?>
<calcChain xmlns="http://schemas.openxmlformats.org/spreadsheetml/2006/main">
  <c r="F12" i="24"/>
  <c r="F13"/>
  <c r="H22"/>
  <c r="I22"/>
  <c r="C42"/>
  <c r="B42"/>
  <c r="C41"/>
  <c r="B41"/>
  <c r="C40"/>
  <c r="B40"/>
  <c r="C37"/>
  <c r="B37"/>
  <c r="C36"/>
  <c r="B36"/>
  <c r="C35"/>
  <c r="B35"/>
  <c r="C34"/>
  <c r="B34"/>
  <c r="C33"/>
  <c r="B33"/>
  <c r="C32"/>
  <c r="B32"/>
  <c r="G19"/>
  <c r="G18"/>
  <c r="G17"/>
  <c r="G11"/>
  <c r="G10"/>
  <c r="G9"/>
  <c r="G8"/>
  <c r="G7"/>
  <c r="G6"/>
  <c r="G5"/>
  <c r="G4"/>
  <c r="G3"/>
  <c r="F18" i="29"/>
  <c r="C18"/>
  <c r="F18" i="28"/>
  <c r="C18"/>
  <c r="F18" i="27"/>
  <c r="C18"/>
  <c r="F18" i="26"/>
  <c r="C18"/>
  <c r="C8" i="29"/>
  <c r="F8" i="36"/>
  <c r="C8"/>
  <c r="F8" i="35"/>
  <c r="C8"/>
  <c r="F8" i="34"/>
  <c r="C8"/>
  <c r="F8" i="33"/>
  <c r="C8"/>
  <c r="F8" i="32"/>
  <c r="C8"/>
  <c r="F8" i="31"/>
  <c r="C8"/>
  <c r="F8" i="30"/>
  <c r="C8"/>
  <c r="F8" i="29"/>
  <c r="F8" i="28"/>
  <c r="C8"/>
  <c r="F8" i="27"/>
  <c r="C8"/>
  <c r="F8" i="26"/>
  <c r="C8"/>
  <c r="F8" i="25"/>
  <c r="C8"/>
  <c r="F8" i="23"/>
  <c r="C8"/>
  <c r="F8" i="22"/>
  <c r="C8"/>
  <c r="F8" i="21"/>
  <c r="C8"/>
  <c r="F8" i="20"/>
  <c r="C8"/>
  <c r="C8" i="19"/>
  <c r="F8"/>
  <c r="D42" i="24" l="1"/>
  <c r="D41"/>
  <c r="D40"/>
  <c r="D37"/>
  <c r="D36"/>
  <c r="D35"/>
  <c r="D32"/>
  <c r="D34"/>
  <c r="D33"/>
  <c r="B23" i="19"/>
  <c r="B23" i="20"/>
  <c r="B23" i="21"/>
  <c r="B23" i="22" l="1"/>
  <c r="C19" i="24" l="1"/>
  <c r="B19"/>
  <c r="C18"/>
  <c r="B18"/>
  <c r="C17"/>
  <c r="B17"/>
  <c r="C16"/>
  <c r="B16"/>
  <c r="D20"/>
  <c r="D21"/>
  <c r="C15"/>
  <c r="B15"/>
  <c r="B33" i="36"/>
  <c r="F18"/>
  <c r="C18" s="1"/>
  <c r="B33" i="35"/>
  <c r="F18"/>
  <c r="C18"/>
  <c r="B33" i="34"/>
  <c r="F18"/>
  <c r="C18" s="1"/>
  <c r="B33" i="33"/>
  <c r="G16" i="24" s="1"/>
  <c r="F18" i="33"/>
  <c r="B33" i="32"/>
  <c r="G15" i="24" s="1"/>
  <c r="F18" i="32"/>
  <c r="C38" i="24" s="1"/>
  <c r="B33" i="31"/>
  <c r="G14" i="24" s="1"/>
  <c r="B33" i="30"/>
  <c r="G13" i="24" s="1"/>
  <c r="B33" i="29"/>
  <c r="G12" i="24" s="1"/>
  <c r="B33" i="28"/>
  <c r="B33" i="27"/>
  <c r="B33" i="26"/>
  <c r="B23" i="25"/>
  <c r="B23" i="23"/>
  <c r="C14" i="24"/>
  <c r="B14"/>
  <c r="C13"/>
  <c r="B13"/>
  <c r="C12"/>
  <c r="B12"/>
  <c r="F18" i="31"/>
  <c r="C18" s="1"/>
  <c r="F18" i="30"/>
  <c r="C18"/>
  <c r="F4" i="26"/>
  <c r="B9" i="24" s="1"/>
  <c r="C3"/>
  <c r="B3"/>
  <c r="C10"/>
  <c r="C11"/>
  <c r="B10"/>
  <c r="B6"/>
  <c r="B5"/>
  <c r="C8"/>
  <c r="C6"/>
  <c r="C5"/>
  <c r="B8"/>
  <c r="B7"/>
  <c r="B4"/>
  <c r="C22" l="1"/>
  <c r="C18" i="33"/>
  <c r="B39" i="24" s="1"/>
  <c r="C39"/>
  <c r="C43" s="1"/>
  <c r="B22"/>
  <c r="G22"/>
  <c r="C18" i="32"/>
  <c r="B38" i="24" s="1"/>
  <c r="D15"/>
  <c r="B11"/>
  <c r="D11" s="1"/>
  <c r="D19"/>
  <c r="D18"/>
  <c r="D17"/>
  <c r="D16"/>
  <c r="D12"/>
  <c r="C7"/>
  <c r="D7" s="1"/>
  <c r="D14"/>
  <c r="D13"/>
  <c r="C9"/>
  <c r="D9" s="1"/>
  <c r="D3"/>
  <c r="C4"/>
  <c r="D4" s="1"/>
  <c r="D10"/>
  <c r="D8"/>
  <c r="D6"/>
  <c r="D5"/>
  <c r="D39" l="1"/>
  <c r="D22"/>
  <c r="B43"/>
  <c r="D38"/>
  <c r="F5"/>
  <c r="F7"/>
  <c r="F8"/>
  <c r="F9"/>
  <c r="F11"/>
  <c r="F4"/>
  <c r="F6"/>
  <c r="F3"/>
  <c r="F10"/>
  <c r="D43" l="1"/>
  <c r="H28" s="1"/>
</calcChain>
</file>

<file path=xl/sharedStrings.xml><?xml version="1.0" encoding="utf-8"?>
<sst xmlns="http://schemas.openxmlformats.org/spreadsheetml/2006/main" count="993" uniqueCount="264">
  <si>
    <t>금액</t>
    <phoneticPr fontId="2" type="noConversion"/>
  </si>
  <si>
    <t>종합소득세</t>
    <phoneticPr fontId="2" type="noConversion"/>
  </si>
  <si>
    <t>1분기</t>
    <phoneticPr fontId="2" type="noConversion"/>
  </si>
  <si>
    <t>2분기</t>
    <phoneticPr fontId="2" type="noConversion"/>
  </si>
  <si>
    <t>부가가치세</t>
    <phoneticPr fontId="2" type="noConversion"/>
  </si>
  <si>
    <t>예정고지</t>
    <phoneticPr fontId="2" type="noConversion"/>
  </si>
  <si>
    <t>확정고지</t>
    <phoneticPr fontId="2" type="noConversion"/>
  </si>
  <si>
    <t>2012년 세금 내역</t>
    <phoneticPr fontId="2" type="noConversion"/>
  </si>
  <si>
    <t>총 액</t>
    <phoneticPr fontId="2" type="noConversion"/>
  </si>
  <si>
    <t>기 간</t>
    <phoneticPr fontId="2" type="noConversion"/>
  </si>
  <si>
    <t>납부날짜</t>
    <phoneticPr fontId="2" type="noConversion"/>
  </si>
  <si>
    <t>2013년 세금 내역</t>
    <phoneticPr fontId="2" type="noConversion"/>
  </si>
  <si>
    <t>납부방법</t>
    <phoneticPr fontId="2" type="noConversion"/>
  </si>
  <si>
    <t>2014년 세금 내역</t>
    <phoneticPr fontId="2" type="noConversion"/>
  </si>
  <si>
    <t>부가가시세</t>
    <phoneticPr fontId="2" type="noConversion"/>
  </si>
  <si>
    <t>현대카드</t>
    <phoneticPr fontId="2" type="noConversion"/>
  </si>
  <si>
    <t>2015년 세금 내역</t>
    <phoneticPr fontId="2" type="noConversion"/>
  </si>
  <si>
    <t>2016년 세금 내역</t>
    <phoneticPr fontId="2" type="noConversion"/>
  </si>
  <si>
    <t>2012년</t>
    <phoneticPr fontId="2" type="noConversion"/>
  </si>
  <si>
    <t>2013년</t>
  </si>
  <si>
    <t>2014년</t>
  </si>
  <si>
    <t>2015년</t>
  </si>
  <si>
    <t>2016년</t>
  </si>
  <si>
    <t>2017년</t>
  </si>
  <si>
    <t>2018년</t>
  </si>
  <si>
    <t>금 액</t>
    <phoneticPr fontId="2" type="noConversion"/>
  </si>
  <si>
    <t>2016.04.15</t>
    <phoneticPr fontId="2" type="noConversion"/>
  </si>
  <si>
    <t>인터넷지로</t>
    <phoneticPr fontId="2" type="noConversion"/>
  </si>
  <si>
    <t>2016.07.21</t>
    <phoneticPr fontId="2" type="noConversion"/>
  </si>
  <si>
    <t>2016.10.24</t>
    <phoneticPr fontId="2" type="noConversion"/>
  </si>
  <si>
    <t>농협납부</t>
    <phoneticPr fontId="2" type="noConversion"/>
  </si>
  <si>
    <t>2016.11.29</t>
    <phoneticPr fontId="2" type="noConversion"/>
  </si>
  <si>
    <t>2017년 세금 내역</t>
    <phoneticPr fontId="2" type="noConversion"/>
  </si>
  <si>
    <t>2017.01.23</t>
    <phoneticPr fontId="2" type="noConversion"/>
  </si>
  <si>
    <t>2017.04.17</t>
    <phoneticPr fontId="2" type="noConversion"/>
  </si>
  <si>
    <t>계좌이체</t>
    <phoneticPr fontId="2" type="noConversion"/>
  </si>
  <si>
    <t>카드로택스</t>
    <phoneticPr fontId="2" type="noConversion"/>
  </si>
  <si>
    <t>2017.05.31</t>
    <phoneticPr fontId="2" type="noConversion"/>
  </si>
  <si>
    <t>2017.07.24</t>
    <phoneticPr fontId="2" type="noConversion"/>
  </si>
  <si>
    <t>2017.10.26</t>
    <phoneticPr fontId="2" type="noConversion"/>
  </si>
  <si>
    <t>2017.12.15</t>
    <phoneticPr fontId="2" type="noConversion"/>
  </si>
  <si>
    <t>2019년</t>
    <phoneticPr fontId="2" type="noConversion"/>
  </si>
  <si>
    <t>2020년</t>
    <phoneticPr fontId="2" type="noConversion"/>
  </si>
  <si>
    <t>합계</t>
    <phoneticPr fontId="2" type="noConversion"/>
  </si>
  <si>
    <t>2018.01.22</t>
    <phoneticPr fontId="2" type="noConversion"/>
  </si>
  <si>
    <t>2018.04.19</t>
    <phoneticPr fontId="2" type="noConversion"/>
  </si>
  <si>
    <t>2018.05.16</t>
    <phoneticPr fontId="2" type="noConversion"/>
  </si>
  <si>
    <t>2018.07.23</t>
    <phoneticPr fontId="2" type="noConversion"/>
  </si>
  <si>
    <t>2018.10.22</t>
    <phoneticPr fontId="2" type="noConversion"/>
  </si>
  <si>
    <t>2018.11.14</t>
    <phoneticPr fontId="2" type="noConversion"/>
  </si>
  <si>
    <t>2019.04.09</t>
    <phoneticPr fontId="2" type="noConversion"/>
  </si>
  <si>
    <t>홍희마케팅-2019년 세금 내역</t>
    <phoneticPr fontId="2" type="noConversion"/>
  </si>
  <si>
    <t>부동산광고인-2019년 세금 내역</t>
    <phoneticPr fontId="2" type="noConversion"/>
  </si>
  <si>
    <t>농협 계좌이체</t>
    <phoneticPr fontId="2" type="noConversion"/>
  </si>
  <si>
    <t>홍희마케팅-2018년 세금 내역</t>
    <phoneticPr fontId="2" type="noConversion"/>
  </si>
  <si>
    <t>부동산광고인-2018년 세금 내역</t>
    <phoneticPr fontId="2" type="noConversion"/>
  </si>
  <si>
    <t>2018.10.23</t>
    <phoneticPr fontId="2" type="noConversion"/>
  </si>
  <si>
    <t>계좌이체
(일용소득세포함 495,000원)</t>
    <phoneticPr fontId="2" type="noConversion"/>
  </si>
  <si>
    <t>2019.01.21</t>
    <phoneticPr fontId="2" type="noConversion"/>
  </si>
  <si>
    <t>부동산광고인 세금 총액</t>
    <phoneticPr fontId="2" type="noConversion"/>
  </si>
  <si>
    <t>2019년</t>
  </si>
  <si>
    <t>2020년</t>
  </si>
  <si>
    <t>2021년</t>
  </si>
  <si>
    <t>2022년</t>
  </si>
  <si>
    <t>2023년</t>
  </si>
  <si>
    <t>2024년</t>
  </si>
  <si>
    <t>2025년</t>
  </si>
  <si>
    <t>2026년</t>
  </si>
  <si>
    <t>홍희마케팅-2020년 세금 내역</t>
    <phoneticPr fontId="2" type="noConversion"/>
  </si>
  <si>
    <t>부동산광고인-2020년 세금 내역</t>
    <phoneticPr fontId="2" type="noConversion"/>
  </si>
  <si>
    <t>2027년</t>
  </si>
  <si>
    <t>2028년</t>
  </si>
  <si>
    <t>2029년</t>
  </si>
  <si>
    <t>홍희마케팅-2021년 세금 내역</t>
    <phoneticPr fontId="2" type="noConversion"/>
  </si>
  <si>
    <t>부동산광고인-2021년 세금 내역</t>
    <phoneticPr fontId="2" type="noConversion"/>
  </si>
  <si>
    <t>홍희마케팅-2022년 세금 내역</t>
    <phoneticPr fontId="2" type="noConversion"/>
  </si>
  <si>
    <t>부동산광고인-2022년 세금 내역</t>
    <phoneticPr fontId="2" type="noConversion"/>
  </si>
  <si>
    <t>홍희마케팅-2023년 세금 내역</t>
    <phoneticPr fontId="2" type="noConversion"/>
  </si>
  <si>
    <t>부동산광고인-2023년 세금 내역</t>
    <phoneticPr fontId="2" type="noConversion"/>
  </si>
  <si>
    <t>홍희마케팅 세금 총액</t>
    <phoneticPr fontId="2" type="noConversion"/>
  </si>
  <si>
    <t>2019.05.22</t>
    <phoneticPr fontId="2" type="noConversion"/>
  </si>
  <si>
    <t>계좌이체
(일용소득세포함 360,170원)</t>
    <phoneticPr fontId="2" type="noConversion"/>
  </si>
  <si>
    <t>2019.05.14</t>
    <phoneticPr fontId="2" type="noConversion"/>
  </si>
  <si>
    <t>계좌이체
(일용소득세포함 11,760원)</t>
    <phoneticPr fontId="2" type="noConversion"/>
  </si>
  <si>
    <t>2019.10.20</t>
    <phoneticPr fontId="2" type="noConversion"/>
  </si>
  <si>
    <t>카트로택스</t>
    <phoneticPr fontId="2" type="noConversion"/>
  </si>
  <si>
    <t>2019.08.19</t>
    <phoneticPr fontId="2" type="noConversion"/>
  </si>
  <si>
    <t>2019.07.21</t>
    <phoneticPr fontId="2" type="noConversion"/>
  </si>
  <si>
    <t>2019.11.18</t>
    <phoneticPr fontId="2" type="noConversion"/>
  </si>
  <si>
    <t>2020.01.23</t>
    <phoneticPr fontId="2" type="noConversion"/>
  </si>
  <si>
    <t>2020.04.20</t>
    <phoneticPr fontId="2" type="noConversion"/>
  </si>
  <si>
    <t>카드로텍스</t>
    <phoneticPr fontId="2" type="noConversion"/>
  </si>
  <si>
    <t>1월</t>
    <phoneticPr fontId="2" type="noConversion"/>
  </si>
  <si>
    <t>2월</t>
    <phoneticPr fontId="2" type="noConversion"/>
  </si>
  <si>
    <t>3월</t>
    <phoneticPr fontId="2" type="noConversion"/>
  </si>
  <si>
    <t>4월</t>
    <phoneticPr fontId="2" type="noConversion"/>
  </si>
  <si>
    <t>5월</t>
    <phoneticPr fontId="2" type="noConversion"/>
  </si>
  <si>
    <t>6월</t>
    <phoneticPr fontId="2" type="noConversion"/>
  </si>
  <si>
    <t>7월</t>
    <phoneticPr fontId="2" type="noConversion"/>
  </si>
  <si>
    <t>8월</t>
    <phoneticPr fontId="2" type="noConversion"/>
  </si>
  <si>
    <t>9월</t>
    <phoneticPr fontId="2" type="noConversion"/>
  </si>
  <si>
    <t>10월</t>
    <phoneticPr fontId="2" type="noConversion"/>
  </si>
  <si>
    <t>11월</t>
    <phoneticPr fontId="2" type="noConversion"/>
  </si>
  <si>
    <t>12월</t>
    <phoneticPr fontId="2" type="noConversion"/>
  </si>
  <si>
    <t>합계</t>
    <phoneticPr fontId="2" type="noConversion"/>
  </si>
  <si>
    <t>2016년 4대보험</t>
    <phoneticPr fontId="2" type="noConversion"/>
  </si>
  <si>
    <t>2017년 4대보험</t>
    <phoneticPr fontId="2" type="noConversion"/>
  </si>
  <si>
    <t>기 간</t>
    <phoneticPr fontId="2" type="noConversion"/>
  </si>
  <si>
    <t>부가가시세</t>
    <phoneticPr fontId="2" type="noConversion"/>
  </si>
  <si>
    <t>종합소득세</t>
    <phoneticPr fontId="2" type="noConversion"/>
  </si>
  <si>
    <t>금액</t>
    <phoneticPr fontId="2" type="noConversion"/>
  </si>
  <si>
    <t>납부날짜</t>
    <phoneticPr fontId="2" type="noConversion"/>
  </si>
  <si>
    <t>납부방법</t>
    <phoneticPr fontId="2" type="noConversion"/>
  </si>
  <si>
    <t>1분기</t>
    <phoneticPr fontId="2" type="noConversion"/>
  </si>
  <si>
    <t>예정고지</t>
    <phoneticPr fontId="2" type="noConversion"/>
  </si>
  <si>
    <t>확정고지</t>
    <phoneticPr fontId="2" type="noConversion"/>
  </si>
  <si>
    <t>2012.07.23</t>
    <phoneticPr fontId="2" type="noConversion"/>
  </si>
  <si>
    <t>롯데카드</t>
    <phoneticPr fontId="2" type="noConversion"/>
  </si>
  <si>
    <t>2분기</t>
    <phoneticPr fontId="2" type="noConversion"/>
  </si>
  <si>
    <t>2012.10.18</t>
    <phoneticPr fontId="2" type="noConversion"/>
  </si>
  <si>
    <t>2013.05.31</t>
    <phoneticPr fontId="2" type="noConversion"/>
  </si>
  <si>
    <t>지로납부</t>
    <phoneticPr fontId="2" type="noConversion"/>
  </si>
  <si>
    <t>2013.01.24</t>
    <phoneticPr fontId="2" type="noConversion"/>
  </si>
  <si>
    <t>총 액</t>
    <phoneticPr fontId="2" type="noConversion"/>
  </si>
  <si>
    <t>2013.05.04</t>
    <phoneticPr fontId="2" type="noConversion"/>
  </si>
  <si>
    <t>인터넷</t>
    <phoneticPr fontId="2" type="noConversion"/>
  </si>
  <si>
    <t>2013.11.15</t>
    <phoneticPr fontId="2" type="noConversion"/>
  </si>
  <si>
    <t>농협계좌이체</t>
    <phoneticPr fontId="2" type="noConversion"/>
  </si>
  <si>
    <t>2013.06.10</t>
    <phoneticPr fontId="2" type="noConversion"/>
  </si>
  <si>
    <t>2013.10.17</t>
    <phoneticPr fontId="2" type="noConversion"/>
  </si>
  <si>
    <t>2014.05.28</t>
    <phoneticPr fontId="2" type="noConversion"/>
  </si>
  <si>
    <t>현대카드</t>
    <phoneticPr fontId="2" type="noConversion"/>
  </si>
  <si>
    <t>2014.01.24</t>
    <phoneticPr fontId="2" type="noConversion"/>
  </si>
  <si>
    <t>2014.04.25</t>
    <phoneticPr fontId="2" type="noConversion"/>
  </si>
  <si>
    <t>2014.11.24</t>
    <phoneticPr fontId="2" type="noConversion"/>
  </si>
  <si>
    <t>2014.07.22</t>
    <phoneticPr fontId="2" type="noConversion"/>
  </si>
  <si>
    <t>2014.10.23</t>
    <phoneticPr fontId="2" type="noConversion"/>
  </si>
  <si>
    <t>2015.05.26</t>
    <phoneticPr fontId="2" type="noConversion"/>
  </si>
  <si>
    <t>2015.01.26</t>
    <phoneticPr fontId="2" type="noConversion"/>
  </si>
  <si>
    <t>2015.04.22</t>
    <phoneticPr fontId="2" type="noConversion"/>
  </si>
  <si>
    <t>2015.11.23</t>
    <phoneticPr fontId="2" type="noConversion"/>
  </si>
  <si>
    <t>2015.07.21</t>
    <phoneticPr fontId="2" type="noConversion"/>
  </si>
  <si>
    <t>2015.10.20</t>
    <phoneticPr fontId="2" type="noConversion"/>
  </si>
  <si>
    <t>2016.05.25</t>
    <phoneticPr fontId="2" type="noConversion"/>
  </si>
  <si>
    <t>위택스납부</t>
    <phoneticPr fontId="2" type="noConversion"/>
  </si>
  <si>
    <t>2016.01.22</t>
    <phoneticPr fontId="2" type="noConversion"/>
  </si>
  <si>
    <t>인터넷지로</t>
    <phoneticPr fontId="2" type="noConversion"/>
  </si>
  <si>
    <t>2018년 4대보험</t>
    <phoneticPr fontId="2" type="noConversion"/>
  </si>
  <si>
    <t>2019년 4대보험</t>
    <phoneticPr fontId="2" type="noConversion"/>
  </si>
  <si>
    <t>2020년 4대보험</t>
    <phoneticPr fontId="2" type="noConversion"/>
  </si>
  <si>
    <t>2021년 4대보험</t>
    <phoneticPr fontId="2" type="noConversion"/>
  </si>
  <si>
    <t>2022년 4대보험</t>
    <phoneticPr fontId="2" type="noConversion"/>
  </si>
  <si>
    <t>2023년 4대보험</t>
    <phoneticPr fontId="2" type="noConversion"/>
  </si>
  <si>
    <t>총 세금 금액</t>
    <phoneticPr fontId="2" type="noConversion"/>
  </si>
  <si>
    <t>2030년</t>
  </si>
  <si>
    <t>홍희마케팅-2024년 세금 내역</t>
    <phoneticPr fontId="2" type="noConversion"/>
  </si>
  <si>
    <t>부동산광고인-2024년 세금 내역</t>
    <phoneticPr fontId="2" type="noConversion"/>
  </si>
  <si>
    <t>2024년 4대보험</t>
    <phoneticPr fontId="2" type="noConversion"/>
  </si>
  <si>
    <t>홍희마케팅-2025년 세금 내역</t>
    <phoneticPr fontId="2" type="noConversion"/>
  </si>
  <si>
    <t>부동산광고인-2025년 세금 내역</t>
    <phoneticPr fontId="2" type="noConversion"/>
  </si>
  <si>
    <t>2025년 4대보험</t>
    <phoneticPr fontId="2" type="noConversion"/>
  </si>
  <si>
    <t>홍희마케팅-2026년 세금 내역</t>
    <phoneticPr fontId="2" type="noConversion"/>
  </si>
  <si>
    <t>부동산광고인-2026년 세금 내역</t>
    <phoneticPr fontId="2" type="noConversion"/>
  </si>
  <si>
    <t>2026년 4대보험</t>
    <phoneticPr fontId="2" type="noConversion"/>
  </si>
  <si>
    <t>홍희마케팅-2027년 세금 내역</t>
    <phoneticPr fontId="2" type="noConversion"/>
  </si>
  <si>
    <t>부동산광고인-2027년 세금 내역</t>
    <phoneticPr fontId="2" type="noConversion"/>
  </si>
  <si>
    <t>2027년 4대보험</t>
    <phoneticPr fontId="2" type="noConversion"/>
  </si>
  <si>
    <t>홍희마케팅-2028년 세금 내역</t>
    <phoneticPr fontId="2" type="noConversion"/>
  </si>
  <si>
    <t>부동산광고인-2028년 세금 내역</t>
    <phoneticPr fontId="2" type="noConversion"/>
  </si>
  <si>
    <t>2028년 4대보험</t>
    <phoneticPr fontId="2" type="noConversion"/>
  </si>
  <si>
    <t>2015년 4대보험</t>
    <phoneticPr fontId="2" type="noConversion"/>
  </si>
  <si>
    <t>2014년 4대보험</t>
    <phoneticPr fontId="2" type="noConversion"/>
  </si>
  <si>
    <t>2013년 4대보험</t>
    <phoneticPr fontId="2" type="noConversion"/>
  </si>
  <si>
    <t>2012년 4대보험</t>
    <phoneticPr fontId="2" type="noConversion"/>
  </si>
  <si>
    <t>2020.01.23</t>
    <phoneticPr fontId="2" type="noConversion"/>
  </si>
  <si>
    <t>계좌이체</t>
    <phoneticPr fontId="2" type="noConversion"/>
  </si>
  <si>
    <t>2020.07.27</t>
    <phoneticPr fontId="2" type="noConversion"/>
  </si>
  <si>
    <t>카드로텍스[삼성]</t>
    <phoneticPr fontId="2" type="noConversion"/>
  </si>
  <si>
    <t>2020.07.27</t>
    <phoneticPr fontId="2" type="noConversion"/>
  </si>
  <si>
    <t>카드로텍스</t>
    <phoneticPr fontId="2" type="noConversion"/>
  </si>
  <si>
    <t>2020.08.20</t>
    <phoneticPr fontId="2" type="noConversion"/>
  </si>
  <si>
    <t>계좌이체</t>
    <phoneticPr fontId="2" type="noConversion"/>
  </si>
  <si>
    <t>2020.10.12</t>
    <phoneticPr fontId="2" type="noConversion"/>
  </si>
  <si>
    <t>카드로텍스[신한]</t>
    <phoneticPr fontId="2" type="noConversion"/>
  </si>
  <si>
    <t>2021.01.21</t>
    <phoneticPr fontId="2" type="noConversion"/>
  </si>
  <si>
    <t>카드로텍스[현대]</t>
    <phoneticPr fontId="2" type="noConversion"/>
  </si>
  <si>
    <t>계좌이체</t>
    <phoneticPr fontId="2" type="noConversion"/>
  </si>
  <si>
    <t>2021.04.20</t>
    <phoneticPr fontId="2" type="noConversion"/>
  </si>
  <si>
    <t>계좌이체</t>
    <phoneticPr fontId="2" type="noConversion"/>
  </si>
  <si>
    <t>2021.05.21</t>
    <phoneticPr fontId="2" type="noConversion"/>
  </si>
  <si>
    <t>하나/현대카드</t>
    <phoneticPr fontId="2" type="noConversion"/>
  </si>
  <si>
    <t>2021.05.24</t>
    <phoneticPr fontId="2" type="noConversion"/>
  </si>
  <si>
    <t>농협계좌이체</t>
    <phoneticPr fontId="2" type="noConversion"/>
  </si>
  <si>
    <t>2021.05.21</t>
    <phoneticPr fontId="2" type="noConversion"/>
  </si>
  <si>
    <t>하나카드</t>
    <phoneticPr fontId="2" type="noConversion"/>
  </si>
  <si>
    <t>4대보험</t>
    <phoneticPr fontId="2" type="noConversion"/>
  </si>
  <si>
    <t>지방세</t>
    <phoneticPr fontId="2" type="noConversion"/>
  </si>
  <si>
    <t>주민세</t>
    <phoneticPr fontId="2" type="noConversion"/>
  </si>
  <si>
    <t>합계</t>
    <phoneticPr fontId="2" type="noConversion"/>
  </si>
  <si>
    <t>홍희마케팅 4대보험/지방세/주민세</t>
    <phoneticPr fontId="2" type="noConversion"/>
  </si>
  <si>
    <t>2023년</t>
    <phoneticPr fontId="2" type="noConversion"/>
  </si>
  <si>
    <t>2024년</t>
    <phoneticPr fontId="2" type="noConversion"/>
  </si>
  <si>
    <t>2025년</t>
    <phoneticPr fontId="2" type="noConversion"/>
  </si>
  <si>
    <t>2026년</t>
    <phoneticPr fontId="2" type="noConversion"/>
  </si>
  <si>
    <t>구분</t>
    <phoneticPr fontId="2" type="noConversion"/>
  </si>
  <si>
    <t>2021.07.30</t>
    <phoneticPr fontId="2" type="noConversion"/>
  </si>
  <si>
    <t>3회분납</t>
    <phoneticPr fontId="2" type="noConversion"/>
  </si>
  <si>
    <t>2022.01.24</t>
    <phoneticPr fontId="2" type="noConversion"/>
  </si>
  <si>
    <t>계좌이체</t>
    <phoneticPr fontId="2" type="noConversion"/>
  </si>
  <si>
    <t>2022.04.27</t>
    <phoneticPr fontId="2" type="noConversion"/>
  </si>
  <si>
    <t>카드납부</t>
    <phoneticPr fontId="2" type="noConversion"/>
  </si>
  <si>
    <t>계좌이체</t>
    <phoneticPr fontId="2" type="noConversion"/>
  </si>
  <si>
    <t>2020.02.10</t>
    <phoneticPr fontId="2" type="noConversion"/>
  </si>
  <si>
    <t>2022.06.29</t>
    <phoneticPr fontId="2" type="noConversion"/>
  </si>
  <si>
    <t>농협계좌</t>
    <phoneticPr fontId="2" type="noConversion"/>
  </si>
  <si>
    <t>2022.09.29</t>
    <phoneticPr fontId="2" type="noConversion"/>
  </si>
  <si>
    <t>카드납부</t>
    <phoneticPr fontId="2" type="noConversion"/>
  </si>
  <si>
    <t>2023.01.26</t>
    <phoneticPr fontId="2" type="noConversion"/>
  </si>
  <si>
    <t>신한카드</t>
    <phoneticPr fontId="2" type="noConversion"/>
  </si>
  <si>
    <t>2023.01.20</t>
    <phoneticPr fontId="2" type="noConversion"/>
  </si>
  <si>
    <t>국민계좌이체</t>
    <phoneticPr fontId="2" type="noConversion"/>
  </si>
  <si>
    <t>4회로 나눠 납입</t>
    <phoneticPr fontId="2" type="noConversion"/>
  </si>
  <si>
    <t xml:space="preserve">4회로 분활 납입 </t>
    <phoneticPr fontId="2" type="noConversion"/>
  </si>
  <si>
    <t>2023.08.16</t>
    <phoneticPr fontId="2" type="noConversion"/>
  </si>
  <si>
    <t>농협입금</t>
    <phoneticPr fontId="2" type="noConversion"/>
  </si>
  <si>
    <t>2023.10.23</t>
    <phoneticPr fontId="2" type="noConversion"/>
  </si>
  <si>
    <t>현대카드</t>
    <phoneticPr fontId="2" type="noConversion"/>
  </si>
  <si>
    <t>계좌이체</t>
    <phoneticPr fontId="2" type="noConversion"/>
  </si>
  <si>
    <t>2023.07.24</t>
    <phoneticPr fontId="2" type="noConversion"/>
  </si>
  <si>
    <t>하나카드</t>
    <phoneticPr fontId="2" type="noConversion"/>
  </si>
  <si>
    <t>2023.04.24</t>
    <phoneticPr fontId="2" type="noConversion"/>
  </si>
  <si>
    <t>국민카드</t>
    <phoneticPr fontId="2" type="noConversion"/>
  </si>
  <si>
    <t>2023.11.24</t>
    <phoneticPr fontId="2" type="noConversion"/>
  </si>
  <si>
    <t>농협입금</t>
    <phoneticPr fontId="2" type="noConversion"/>
  </si>
  <si>
    <t>2024.04.24</t>
    <phoneticPr fontId="2" type="noConversion"/>
  </si>
  <si>
    <t>농협계좌이체</t>
    <phoneticPr fontId="2" type="noConversion"/>
  </si>
  <si>
    <t>2024.01.25</t>
    <phoneticPr fontId="2" type="noConversion"/>
  </si>
  <si>
    <t>현대카드</t>
    <phoneticPr fontId="2" type="noConversion"/>
  </si>
  <si>
    <t>농협계좌이체</t>
    <phoneticPr fontId="2" type="noConversion"/>
  </si>
  <si>
    <t>2024.05.31</t>
    <phoneticPr fontId="2" type="noConversion"/>
  </si>
  <si>
    <t>농협 계좌이체</t>
    <phoneticPr fontId="2" type="noConversion"/>
  </si>
  <si>
    <t>3회 납부</t>
    <phoneticPr fontId="2" type="noConversion"/>
  </si>
  <si>
    <t>2024.11.29</t>
    <phoneticPr fontId="2" type="noConversion"/>
  </si>
  <si>
    <t>농협 카드납부</t>
    <phoneticPr fontId="2" type="noConversion"/>
  </si>
  <si>
    <t>2024.10.24</t>
    <phoneticPr fontId="2" type="noConversion"/>
  </si>
  <si>
    <t>계좌이체</t>
    <phoneticPr fontId="2" type="noConversion"/>
  </si>
  <si>
    <t>계좌이체[3분할]</t>
    <phoneticPr fontId="2" type="noConversion"/>
  </si>
  <si>
    <t>2024.09.13</t>
    <phoneticPr fontId="2" type="noConversion"/>
  </si>
  <si>
    <t>하나계좌이체</t>
    <phoneticPr fontId="2" type="noConversion"/>
  </si>
  <si>
    <t>2025.01.20</t>
    <phoneticPr fontId="2" type="noConversion"/>
  </si>
  <si>
    <t>환급</t>
    <phoneticPr fontId="2" type="noConversion"/>
  </si>
  <si>
    <t>3회 분할</t>
    <phoneticPr fontId="2" type="noConversion"/>
  </si>
  <si>
    <t>환급</t>
    <phoneticPr fontId="2" type="noConversion"/>
  </si>
  <si>
    <t>2025.04.25</t>
    <phoneticPr fontId="2" type="noConversion"/>
  </si>
  <si>
    <t>농협카드</t>
    <phoneticPr fontId="2" type="noConversion"/>
  </si>
  <si>
    <t>계좌이체</t>
    <phoneticPr fontId="2" type="noConversion"/>
  </si>
  <si>
    <t>2025.05.13</t>
    <phoneticPr fontId="2" type="noConversion"/>
  </si>
  <si>
    <t>2025.07.25</t>
    <phoneticPr fontId="2" type="noConversion"/>
  </si>
  <si>
    <t>2025.10.31</t>
    <phoneticPr fontId="2" type="noConversion"/>
  </si>
  <si>
    <t>3회분납완료</t>
    <phoneticPr fontId="2" type="noConversion"/>
  </si>
  <si>
    <t>지방세 725,680원</t>
    <phoneticPr fontId="2" type="noConversion"/>
  </si>
  <si>
    <t>지방세 3,623,400원</t>
    <phoneticPr fontId="2" type="noConversion"/>
  </si>
  <si>
    <t>환급</t>
    <phoneticPr fontId="2" type="noConversion"/>
  </si>
  <si>
    <t>2026.03.26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</si>
</sst>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굴림체"/>
      <family val="3"/>
      <charset val="129"/>
    </font>
    <font>
      <b/>
      <sz val="16"/>
      <color theme="1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11"/>
      <color theme="1"/>
      <name val="굴림체"/>
      <family val="3"/>
      <charset val="129"/>
    </font>
    <font>
      <b/>
      <sz val="17"/>
      <color theme="1"/>
      <name val="굴림체"/>
      <family val="3"/>
      <charset val="129"/>
    </font>
    <font>
      <sz val="24"/>
      <color theme="1"/>
      <name val="굴림체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4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1" fontId="6" fillId="0" borderId="1" xfId="0" applyNumberFormat="1" applyFont="1" applyBorder="1" applyAlignment="1">
      <alignment horizontal="center" vertical="center"/>
    </xf>
    <xf numFmtId="41" fontId="6" fillId="0" borderId="1" xfId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1" fontId="5" fillId="2" borderId="1" xfId="0" applyNumberFormat="1" applyFont="1" applyFill="1" applyBorder="1">
      <alignment vertical="center"/>
    </xf>
    <xf numFmtId="41" fontId="5" fillId="2" borderId="1" xfId="1" applyFont="1" applyFill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1" fontId="6" fillId="0" borderId="1" xfId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41" fontId="6" fillId="0" borderId="1" xfId="1" applyFont="1" applyBorder="1" applyAlignment="1">
      <alignment vertical="center"/>
    </xf>
    <xf numFmtId="41" fontId="5" fillId="2" borderId="1" xfId="0" applyNumberFormat="1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1" fontId="6" fillId="0" borderId="1" xfId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1" fontId="6" fillId="0" borderId="1" xfId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8" fillId="5" borderId="9" xfId="0" applyFont="1" applyFill="1" applyBorder="1" applyAlignment="1">
      <alignment horizontal="center" vertical="center"/>
    </xf>
    <xf numFmtId="0" fontId="8" fillId="5" borderId="10" xfId="0" applyFont="1" applyFill="1" applyBorder="1" applyAlignment="1">
      <alignment horizontal="center" vertical="center"/>
    </xf>
    <xf numFmtId="0" fontId="8" fillId="5" borderId="11" xfId="0" applyFont="1" applyFill="1" applyBorder="1" applyAlignment="1">
      <alignment horizontal="center" vertical="center"/>
    </xf>
    <xf numFmtId="41" fontId="8" fillId="5" borderId="9" xfId="0" applyNumberFormat="1" applyFont="1" applyFill="1" applyBorder="1" applyAlignment="1">
      <alignment horizontal="center" vertical="center"/>
    </xf>
    <xf numFmtId="41" fontId="6" fillId="0" borderId="2" xfId="1" applyFont="1" applyBorder="1" applyAlignment="1">
      <alignment horizontal="center" vertical="center"/>
    </xf>
    <xf numFmtId="41" fontId="6" fillId="0" borderId="4" xfId="1" applyFont="1" applyBorder="1" applyAlignment="1">
      <alignment horizontal="center" vertical="center"/>
    </xf>
    <xf numFmtId="41" fontId="5" fillId="2" borderId="2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41" fontId="6" fillId="0" borderId="7" xfId="1" applyFont="1" applyBorder="1" applyAlignment="1">
      <alignment horizontal="center" vertical="center"/>
    </xf>
    <xf numFmtId="41" fontId="6" fillId="0" borderId="8" xfId="1" applyFont="1" applyBorder="1" applyAlignment="1">
      <alignment horizontal="center" vertical="center"/>
    </xf>
    <xf numFmtId="41" fontId="6" fillId="0" borderId="5" xfId="1" applyFont="1" applyBorder="1" applyAlignment="1">
      <alignment horizontal="center" vertical="center"/>
    </xf>
    <xf numFmtId="41" fontId="6" fillId="0" borderId="6" xfId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41" fontId="5" fillId="2" borderId="2" xfId="1" applyFont="1" applyFill="1" applyBorder="1" applyAlignment="1">
      <alignment vertical="center"/>
    </xf>
    <xf numFmtId="41" fontId="5" fillId="2" borderId="3" xfId="1" applyFont="1" applyFill="1" applyBorder="1" applyAlignment="1">
      <alignment vertical="center"/>
    </xf>
    <xf numFmtId="41" fontId="5" fillId="2" borderId="4" xfId="1" applyFont="1" applyFill="1" applyBorder="1" applyAlignment="1">
      <alignment vertical="center"/>
    </xf>
    <xf numFmtId="0" fontId="6" fillId="4" borderId="1" xfId="0" applyFont="1" applyFill="1" applyBorder="1" applyAlignment="1">
      <alignment horizontal="center" vertical="center"/>
    </xf>
    <xf numFmtId="41" fontId="6" fillId="0" borderId="1" xfId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3"/>
  <sheetViews>
    <sheetView topLeftCell="A19" workbookViewId="0">
      <selection activeCell="K15" sqref="K15"/>
    </sheetView>
  </sheetViews>
  <sheetFormatPr defaultRowHeight="13.5"/>
  <cols>
    <col min="1" max="4" width="20.625" style="1" customWidth="1"/>
    <col min="5" max="5" width="9" style="1"/>
    <col min="6" max="9" width="20.625" style="1" customWidth="1"/>
    <col min="10" max="16384" width="9" style="1"/>
  </cols>
  <sheetData>
    <row r="1" spans="1:9" ht="50.1" customHeight="1">
      <c r="A1" s="37" t="s">
        <v>79</v>
      </c>
      <c r="B1" s="37"/>
      <c r="C1" s="37"/>
      <c r="D1" s="37"/>
      <c r="F1" s="37" t="s">
        <v>199</v>
      </c>
      <c r="G1" s="37"/>
      <c r="H1" s="37"/>
      <c r="I1" s="37"/>
    </row>
    <row r="2" spans="1:9" ht="39.950000000000003" customHeight="1">
      <c r="A2" s="19" t="s">
        <v>204</v>
      </c>
      <c r="B2" s="2" t="s">
        <v>4</v>
      </c>
      <c r="C2" s="2" t="s">
        <v>1</v>
      </c>
      <c r="D2" s="2" t="s">
        <v>43</v>
      </c>
      <c r="F2" s="19" t="s">
        <v>204</v>
      </c>
      <c r="G2" s="19" t="s">
        <v>195</v>
      </c>
      <c r="H2" s="19" t="s">
        <v>196</v>
      </c>
      <c r="I2" s="19" t="s">
        <v>197</v>
      </c>
    </row>
    <row r="3" spans="1:9" ht="30" customHeight="1">
      <c r="A3" s="3" t="s">
        <v>18</v>
      </c>
      <c r="B3" s="4">
        <f>SUM('2012년'!C8:E8)</f>
        <v>6964015</v>
      </c>
      <c r="C3" s="4">
        <f>SUM('2012년'!F8:H8)</f>
        <v>687370</v>
      </c>
      <c r="D3" s="4">
        <f>B3+C3</f>
        <v>7651385</v>
      </c>
      <c r="F3" s="3" t="str">
        <f t="shared" ref="F3:F13" si="0">A26</f>
        <v>2012년</v>
      </c>
      <c r="G3" s="4">
        <f>SUM('2012년'!B23:C23)</f>
        <v>0</v>
      </c>
      <c r="H3" s="4"/>
      <c r="I3" s="4">
        <v>5620</v>
      </c>
    </row>
    <row r="4" spans="1:9" ht="30" customHeight="1">
      <c r="A4" s="3" t="s">
        <v>19</v>
      </c>
      <c r="B4" s="4">
        <f>SUM('2013년'!C8:E8)</f>
        <v>9128180</v>
      </c>
      <c r="C4" s="4">
        <f>SUM('2013년'!F8:H8)</f>
        <v>1539670</v>
      </c>
      <c r="D4" s="4">
        <f t="shared" ref="D4:D21" si="1">B4+C4</f>
        <v>10667850</v>
      </c>
      <c r="F4" s="3" t="str">
        <f t="shared" si="0"/>
        <v>2013년</v>
      </c>
      <c r="G4" s="4">
        <f>SUM('2013년'!B23:C23)</f>
        <v>0</v>
      </c>
      <c r="H4" s="4">
        <v>68730</v>
      </c>
      <c r="I4" s="4">
        <v>68120</v>
      </c>
    </row>
    <row r="5" spans="1:9" ht="30" customHeight="1">
      <c r="A5" s="3" t="s">
        <v>20</v>
      </c>
      <c r="B5" s="5">
        <f>SUM('2014년'!C8:E8)</f>
        <v>10942880</v>
      </c>
      <c r="C5" s="5">
        <f>SUM('2014년'!F8:H8)</f>
        <v>3421050</v>
      </c>
      <c r="D5" s="4">
        <f t="shared" si="1"/>
        <v>14363930</v>
      </c>
      <c r="F5" s="3" t="str">
        <f t="shared" si="0"/>
        <v>2014년</v>
      </c>
      <c r="G5" s="17">
        <f>SUM('2014년'!B23:C23)</f>
        <v>3046000</v>
      </c>
      <c r="H5" s="17">
        <v>153960</v>
      </c>
      <c r="I5" s="4">
        <v>62500</v>
      </c>
    </row>
    <row r="6" spans="1:9" ht="30" customHeight="1">
      <c r="A6" s="3" t="s">
        <v>21</v>
      </c>
      <c r="B6" s="5">
        <f>SUM('2015년'!C8:E8)</f>
        <v>17688090</v>
      </c>
      <c r="C6" s="5">
        <f>SUM('2015년'!F8:H8)</f>
        <v>4366480</v>
      </c>
      <c r="D6" s="4">
        <f t="shared" si="1"/>
        <v>22054570</v>
      </c>
      <c r="F6" s="18" t="str">
        <f t="shared" si="0"/>
        <v>2015년</v>
      </c>
      <c r="G6" s="17">
        <f>SUM('2015년'!B23:C23)</f>
        <v>9573450</v>
      </c>
      <c r="H6" s="17">
        <v>311010</v>
      </c>
      <c r="I6" s="4"/>
    </row>
    <row r="7" spans="1:9" ht="30" customHeight="1">
      <c r="A7" s="3" t="s">
        <v>22</v>
      </c>
      <c r="B7" s="5">
        <f>SUM('2016년'!C8:E8)</f>
        <v>22167490</v>
      </c>
      <c r="C7" s="5">
        <f>SUM('2016년'!F8:H8)</f>
        <v>4781480</v>
      </c>
      <c r="D7" s="4">
        <f t="shared" si="1"/>
        <v>26948970</v>
      </c>
      <c r="F7" s="3" t="str">
        <f t="shared" si="0"/>
        <v>2016년</v>
      </c>
      <c r="G7" s="17">
        <f>SUM('2016년'!B23:C23)</f>
        <v>11950680</v>
      </c>
      <c r="H7" s="17">
        <v>396950</v>
      </c>
      <c r="I7" s="4"/>
    </row>
    <row r="8" spans="1:9" ht="30" customHeight="1">
      <c r="A8" s="3" t="s">
        <v>23</v>
      </c>
      <c r="B8" s="5">
        <f>SUM('2017년'!C8:E8)</f>
        <v>26696080</v>
      </c>
      <c r="C8" s="5">
        <f>SUM('2017년'!F8:H8)</f>
        <v>6259930</v>
      </c>
      <c r="D8" s="4">
        <f t="shared" si="1"/>
        <v>32956010</v>
      </c>
      <c r="F8" s="3" t="str">
        <f t="shared" si="0"/>
        <v>2017년</v>
      </c>
      <c r="G8" s="17">
        <f>SUM('2017년'!B23:C23)</f>
        <v>12787370</v>
      </c>
      <c r="H8" s="17">
        <v>434680</v>
      </c>
      <c r="I8" s="4"/>
    </row>
    <row r="9" spans="1:9" ht="30" customHeight="1">
      <c r="A9" s="3" t="s">
        <v>24</v>
      </c>
      <c r="B9" s="5">
        <f>SUM('2018년'!C8:E8)</f>
        <v>24149950</v>
      </c>
      <c r="C9" s="5">
        <f>SUM('2018년'!F8:H8)</f>
        <v>4366900</v>
      </c>
      <c r="D9" s="4">
        <f t="shared" si="1"/>
        <v>28516850</v>
      </c>
      <c r="F9" s="3" t="str">
        <f t="shared" si="0"/>
        <v>2018년</v>
      </c>
      <c r="G9" s="17">
        <f>SUM('2018년'!B33:C33)</f>
        <v>16065930</v>
      </c>
      <c r="H9" s="17">
        <v>574280</v>
      </c>
      <c r="I9" s="4"/>
    </row>
    <row r="10" spans="1:9" ht="30" customHeight="1">
      <c r="A10" s="3" t="s">
        <v>41</v>
      </c>
      <c r="B10" s="5">
        <f>SUM('2019년'!C8:E8)</f>
        <v>28222200</v>
      </c>
      <c r="C10" s="5">
        <f>SUM('2019년'!F8:H8)</f>
        <v>7327950</v>
      </c>
      <c r="D10" s="4">
        <f t="shared" si="1"/>
        <v>35550150</v>
      </c>
      <c r="F10" s="3" t="str">
        <f t="shared" si="0"/>
        <v>2019년</v>
      </c>
      <c r="G10" s="17">
        <f>SUM('2019년'!B33:C33)</f>
        <v>16115370</v>
      </c>
      <c r="H10" s="17">
        <v>385810</v>
      </c>
      <c r="I10" s="4"/>
    </row>
    <row r="11" spans="1:9" ht="30" customHeight="1">
      <c r="A11" s="3" t="s">
        <v>42</v>
      </c>
      <c r="B11" s="5">
        <f>SUM('2020년'!C8:E8)</f>
        <v>33258310</v>
      </c>
      <c r="C11" s="5">
        <f>SUM('2020년'!F8:H8)</f>
        <v>11594720</v>
      </c>
      <c r="D11" s="4">
        <f t="shared" si="1"/>
        <v>44853030</v>
      </c>
      <c r="F11" s="3" t="str">
        <f t="shared" si="0"/>
        <v>2020년</v>
      </c>
      <c r="G11" s="17">
        <f>SUM('2020년'!B33:C33)</f>
        <v>17039360</v>
      </c>
      <c r="H11" s="17">
        <v>46950</v>
      </c>
      <c r="I11" s="4">
        <v>96560</v>
      </c>
    </row>
    <row r="12" spans="1:9" ht="30" customHeight="1">
      <c r="A12" s="3" t="s">
        <v>62</v>
      </c>
      <c r="B12" s="5">
        <f>SUM('2021년'!C8:E8)</f>
        <v>50410610</v>
      </c>
      <c r="C12" s="5">
        <f>SUM('2021년'!F8:H8)</f>
        <v>13577720</v>
      </c>
      <c r="D12" s="4">
        <f t="shared" si="1"/>
        <v>63988330</v>
      </c>
      <c r="F12" s="34" t="str">
        <f t="shared" si="0"/>
        <v>2021년</v>
      </c>
      <c r="G12" s="17">
        <f>SUM('2021년'!B33:C33)</f>
        <v>20454472</v>
      </c>
      <c r="H12" s="17">
        <v>1056790</v>
      </c>
      <c r="I12" s="4"/>
    </row>
    <row r="13" spans="1:9" ht="30" customHeight="1">
      <c r="A13" s="3" t="s">
        <v>63</v>
      </c>
      <c r="B13" s="5">
        <f>SUM('2022년'!C8:E8)</f>
        <v>38711070</v>
      </c>
      <c r="C13" s="5">
        <f>SUM('2022년'!F8:H8)</f>
        <v>90666172</v>
      </c>
      <c r="D13" s="4">
        <f t="shared" si="1"/>
        <v>129377242</v>
      </c>
      <c r="F13" s="34" t="str">
        <f t="shared" si="0"/>
        <v>2022년</v>
      </c>
      <c r="G13" s="17">
        <f>SUM('2022년'!B33:C33)</f>
        <v>34525120</v>
      </c>
      <c r="H13" s="17"/>
      <c r="I13" s="4">
        <v>93750</v>
      </c>
    </row>
    <row r="14" spans="1:9" ht="30" customHeight="1">
      <c r="A14" s="3" t="s">
        <v>64</v>
      </c>
      <c r="B14" s="5">
        <f>SUM('2023년'!C8:E8)</f>
        <v>37139310</v>
      </c>
      <c r="C14" s="5">
        <f>SUM('2023년'!F8:H8)</f>
        <v>5965250</v>
      </c>
      <c r="D14" s="4">
        <f t="shared" si="1"/>
        <v>43104560</v>
      </c>
      <c r="F14" s="18" t="s">
        <v>200</v>
      </c>
      <c r="G14" s="17">
        <f>SUM('2023년'!B33:C33)</f>
        <v>44516120</v>
      </c>
      <c r="H14" s="17"/>
      <c r="I14" s="4"/>
    </row>
    <row r="15" spans="1:9" ht="30" customHeight="1">
      <c r="A15" s="3" t="s">
        <v>65</v>
      </c>
      <c r="B15" s="5">
        <f>SUM('2024년'!C8:E8)</f>
        <v>30736333</v>
      </c>
      <c r="C15" s="5">
        <f>SUM('2024년'!C8:E8)</f>
        <v>30736333</v>
      </c>
      <c r="D15" s="4">
        <f t="shared" si="1"/>
        <v>61472666</v>
      </c>
      <c r="F15" s="18" t="s">
        <v>201</v>
      </c>
      <c r="G15" s="17">
        <f>SUM('2024년'!B33:C33)</f>
        <v>64493450</v>
      </c>
      <c r="H15" s="17"/>
      <c r="I15" s="4"/>
    </row>
    <row r="16" spans="1:9" ht="30" customHeight="1">
      <c r="A16" s="3" t="s">
        <v>66</v>
      </c>
      <c r="B16" s="5">
        <f>SUM('2025년'!C8:E8)</f>
        <v>27551720</v>
      </c>
      <c r="C16" s="5">
        <f>SUM('2025년'!F8:H8)</f>
        <v>2375680</v>
      </c>
      <c r="D16" s="4">
        <f t="shared" si="1"/>
        <v>29927400</v>
      </c>
      <c r="F16" s="18" t="s">
        <v>202</v>
      </c>
      <c r="G16" s="17">
        <f>SUM('2025년'!B33:C33)</f>
        <v>97383760</v>
      </c>
      <c r="H16" s="17"/>
      <c r="I16" s="4"/>
    </row>
    <row r="17" spans="1:9" ht="30" customHeight="1">
      <c r="A17" s="3" t="s">
        <v>67</v>
      </c>
      <c r="B17" s="5">
        <f>SUM('2026년'!C8:E8)</f>
        <v>0</v>
      </c>
      <c r="C17" s="5">
        <f>SUM('2026년'!F8:H8)</f>
        <v>0</v>
      </c>
      <c r="D17" s="4">
        <f t="shared" si="1"/>
        <v>0</v>
      </c>
      <c r="F17" s="18" t="s">
        <v>203</v>
      </c>
      <c r="G17" s="17">
        <f>SUM('2026년'!B33:C33)</f>
        <v>0</v>
      </c>
      <c r="H17" s="17"/>
      <c r="I17" s="4"/>
    </row>
    <row r="18" spans="1:9" ht="30" customHeight="1">
      <c r="A18" s="3" t="s">
        <v>70</v>
      </c>
      <c r="B18" s="5">
        <f>SUM('2027년'!C8:E8)</f>
        <v>0</v>
      </c>
      <c r="C18" s="5">
        <f>SUM('2027년'!F8:H8)</f>
        <v>0</v>
      </c>
      <c r="D18" s="4">
        <f t="shared" si="1"/>
        <v>0</v>
      </c>
      <c r="F18" s="18" t="s">
        <v>70</v>
      </c>
      <c r="G18" s="17">
        <f>SUM('2027년'!B33:C33)</f>
        <v>0</v>
      </c>
      <c r="H18" s="17"/>
      <c r="I18" s="4"/>
    </row>
    <row r="19" spans="1:9" ht="30" customHeight="1">
      <c r="A19" s="3" t="s">
        <v>71</v>
      </c>
      <c r="B19" s="5">
        <f>SUM('2028년'!C8:E8)</f>
        <v>0</v>
      </c>
      <c r="C19" s="5">
        <f>SUM('2028년'!F8:H8)</f>
        <v>0</v>
      </c>
      <c r="D19" s="4">
        <f t="shared" si="1"/>
        <v>0</v>
      </c>
      <c r="F19" s="18" t="s">
        <v>71</v>
      </c>
      <c r="G19" s="5">
        <f>SUM('2028년'!B33:C33)</f>
        <v>0</v>
      </c>
      <c r="H19" s="5"/>
      <c r="I19" s="4"/>
    </row>
    <row r="20" spans="1:9" ht="30" customHeight="1">
      <c r="A20" s="3" t="s">
        <v>72</v>
      </c>
      <c r="B20" s="5"/>
      <c r="C20" s="5"/>
      <c r="D20" s="4">
        <f t="shared" si="1"/>
        <v>0</v>
      </c>
      <c r="F20" s="18" t="s">
        <v>72</v>
      </c>
      <c r="G20" s="5"/>
      <c r="H20" s="5"/>
      <c r="I20" s="4"/>
    </row>
    <row r="21" spans="1:9" ht="30" customHeight="1">
      <c r="A21" s="3" t="s">
        <v>154</v>
      </c>
      <c r="B21" s="5"/>
      <c r="C21" s="5"/>
      <c r="D21" s="4">
        <f t="shared" si="1"/>
        <v>0</v>
      </c>
      <c r="F21" s="18" t="s">
        <v>154</v>
      </c>
      <c r="G21" s="5"/>
      <c r="H21" s="5"/>
      <c r="I21" s="4"/>
    </row>
    <row r="22" spans="1:9" ht="50.1" customHeight="1">
      <c r="A22" s="6" t="s">
        <v>25</v>
      </c>
      <c r="B22" s="8">
        <f>SUM(B3:B21)</f>
        <v>363766238</v>
      </c>
      <c r="C22" s="8">
        <f t="shared" ref="C22:D22" si="2">SUM(C3:C21)</f>
        <v>187666705</v>
      </c>
      <c r="D22" s="8">
        <f t="shared" si="2"/>
        <v>551432943</v>
      </c>
      <c r="F22" s="6" t="s">
        <v>198</v>
      </c>
      <c r="G22" s="7">
        <f>SUM(G3:G21)</f>
        <v>347951082</v>
      </c>
      <c r="H22" s="7">
        <f t="shared" ref="H22:I22" si="3">SUM(H3:H21)</f>
        <v>3429160</v>
      </c>
      <c r="I22" s="7">
        <f t="shared" si="3"/>
        <v>326550</v>
      </c>
    </row>
    <row r="24" spans="1:9" ht="50.1" customHeight="1">
      <c r="A24" s="37" t="s">
        <v>59</v>
      </c>
      <c r="B24" s="37"/>
      <c r="C24" s="37"/>
      <c r="D24" s="37"/>
    </row>
    <row r="25" spans="1:9" ht="39.950000000000003" customHeight="1">
      <c r="A25" s="19" t="s">
        <v>204</v>
      </c>
      <c r="B25" s="19" t="s">
        <v>4</v>
      </c>
      <c r="C25" s="19" t="s">
        <v>1</v>
      </c>
      <c r="D25" s="19" t="s">
        <v>43</v>
      </c>
    </row>
    <row r="26" spans="1:9" ht="30" customHeight="1">
      <c r="A26" s="18" t="s">
        <v>18</v>
      </c>
      <c r="B26" s="20"/>
      <c r="C26" s="20"/>
      <c r="D26" s="20"/>
    </row>
    <row r="27" spans="1:9" ht="30" customHeight="1" thickBot="1">
      <c r="A27" s="18" t="s">
        <v>19</v>
      </c>
      <c r="B27" s="20"/>
      <c r="C27" s="20"/>
      <c r="D27" s="20"/>
    </row>
    <row r="28" spans="1:9" ht="30" customHeight="1" thickTop="1">
      <c r="A28" s="18" t="s">
        <v>20</v>
      </c>
      <c r="B28" s="20"/>
      <c r="C28" s="20"/>
      <c r="D28" s="20"/>
      <c r="F28" s="38" t="s">
        <v>153</v>
      </c>
      <c r="G28" s="38"/>
      <c r="H28" s="41">
        <f>D22+G22+H22+I22+D43</f>
        <v>1151653549</v>
      </c>
      <c r="I28" s="38"/>
    </row>
    <row r="29" spans="1:9" ht="30" customHeight="1">
      <c r="A29" s="18" t="s">
        <v>21</v>
      </c>
      <c r="B29" s="20"/>
      <c r="C29" s="20"/>
      <c r="D29" s="20"/>
      <c r="F29" s="39"/>
      <c r="G29" s="39"/>
      <c r="H29" s="39"/>
      <c r="I29" s="39"/>
    </row>
    <row r="30" spans="1:9" ht="30" customHeight="1" thickBot="1">
      <c r="A30" s="18" t="s">
        <v>22</v>
      </c>
      <c r="B30" s="20"/>
      <c r="C30" s="20"/>
      <c r="D30" s="20"/>
      <c r="F30" s="40"/>
      <c r="G30" s="40"/>
      <c r="H30" s="40"/>
      <c r="I30" s="40"/>
    </row>
    <row r="31" spans="1:9" ht="30" customHeight="1" thickTop="1">
      <c r="A31" s="18" t="s">
        <v>23</v>
      </c>
      <c r="B31" s="20"/>
      <c r="C31" s="20"/>
      <c r="D31" s="20"/>
    </row>
    <row r="32" spans="1:9" ht="30" customHeight="1">
      <c r="A32" s="18" t="s">
        <v>24</v>
      </c>
      <c r="B32" s="20">
        <f>SUM('2018년'!C18:E18)</f>
        <v>2112490</v>
      </c>
      <c r="C32" s="20">
        <f>SUM('2018년'!F18:H18)</f>
        <v>129370</v>
      </c>
      <c r="D32" s="20">
        <f>SUM(B32:C32)</f>
        <v>2241860</v>
      </c>
    </row>
    <row r="33" spans="1:4" ht="30" customHeight="1">
      <c r="A33" s="18" t="s">
        <v>60</v>
      </c>
      <c r="B33" s="20">
        <f>SUM('2019년'!C18:E18)</f>
        <v>4374790</v>
      </c>
      <c r="C33" s="20">
        <f>SUM('2019년'!F18:H18)</f>
        <v>2702670</v>
      </c>
      <c r="D33" s="20">
        <f t="shared" ref="D33:D34" si="4">SUM(B33:C33)</f>
        <v>7077460</v>
      </c>
    </row>
    <row r="34" spans="1:4" ht="30" customHeight="1">
      <c r="A34" s="18" t="s">
        <v>61</v>
      </c>
      <c r="B34" s="20">
        <f>SUM('2020년'!C18:E18)</f>
        <v>746340</v>
      </c>
      <c r="C34" s="20">
        <f>SUM('2020년'!F18:H18)</f>
        <v>410190</v>
      </c>
      <c r="D34" s="20">
        <f t="shared" si="4"/>
        <v>1156530</v>
      </c>
    </row>
    <row r="35" spans="1:4" ht="30" customHeight="1">
      <c r="A35" s="28" t="s">
        <v>62</v>
      </c>
      <c r="B35" s="20">
        <f>SUM('2021년'!C18:E18)</f>
        <v>0</v>
      </c>
      <c r="C35" s="20">
        <f>SUM('2021년'!F18:H18)</f>
        <v>0</v>
      </c>
      <c r="D35" s="20">
        <f>SUM(B35:C35)</f>
        <v>0</v>
      </c>
    </row>
    <row r="36" spans="1:4" ht="30" customHeight="1">
      <c r="A36" s="28" t="s">
        <v>63</v>
      </c>
      <c r="B36" s="20">
        <f>SUM('2022년'!C18:E18)</f>
        <v>6944380</v>
      </c>
      <c r="C36" s="20">
        <f>SUM('2022년'!F18:H18)</f>
        <v>0</v>
      </c>
      <c r="D36" s="20">
        <f t="shared" ref="D36:D42" si="5">SUM(B36:C36)</f>
        <v>6944380</v>
      </c>
    </row>
    <row r="37" spans="1:4" ht="30" customHeight="1">
      <c r="A37" s="28" t="s">
        <v>64</v>
      </c>
      <c r="B37" s="20">
        <f>SUM('2023년'!C18:E18)</f>
        <v>30424400</v>
      </c>
      <c r="C37" s="20">
        <f>SUM('2023년'!F18:H18)</f>
        <v>603430</v>
      </c>
      <c r="D37" s="20">
        <f t="shared" si="5"/>
        <v>31027830</v>
      </c>
    </row>
    <row r="38" spans="1:4" ht="30" customHeight="1">
      <c r="A38" s="28" t="s">
        <v>65</v>
      </c>
      <c r="B38" s="20">
        <f>SUM('2024년'!C18:E18)</f>
        <v>60476757</v>
      </c>
      <c r="C38" s="20">
        <f>SUM('2024년'!F18:H18)</f>
        <v>31815890</v>
      </c>
      <c r="D38" s="20">
        <f t="shared" si="5"/>
        <v>92292647</v>
      </c>
    </row>
    <row r="39" spans="1:4" ht="30" customHeight="1">
      <c r="A39" s="28" t="s">
        <v>66</v>
      </c>
      <c r="B39" s="20">
        <f>SUM('2025년'!C18:E18)</f>
        <v>75310477</v>
      </c>
      <c r="C39" s="20">
        <f>SUM('2025년'!F18:H18)</f>
        <v>32462630</v>
      </c>
      <c r="D39" s="20">
        <f t="shared" si="5"/>
        <v>107773107</v>
      </c>
    </row>
    <row r="40" spans="1:4" ht="30" customHeight="1">
      <c r="A40" s="28" t="s">
        <v>67</v>
      </c>
      <c r="B40" s="20">
        <f>SUM('2026년'!C18:E18)</f>
        <v>0</v>
      </c>
      <c r="C40" s="20">
        <f>SUM('2026년'!F18:H18)</f>
        <v>0</v>
      </c>
      <c r="D40" s="20">
        <f t="shared" si="5"/>
        <v>0</v>
      </c>
    </row>
    <row r="41" spans="1:4" ht="30" customHeight="1">
      <c r="A41" s="28" t="s">
        <v>70</v>
      </c>
      <c r="B41" s="20">
        <f>SUM('2027년'!C18:E18)</f>
        <v>0</v>
      </c>
      <c r="C41" s="20">
        <f>SUM('2027년'!F18:H18)</f>
        <v>0</v>
      </c>
      <c r="D41" s="20">
        <f t="shared" si="5"/>
        <v>0</v>
      </c>
    </row>
    <row r="42" spans="1:4" ht="30" customHeight="1">
      <c r="A42" s="28" t="s">
        <v>71</v>
      </c>
      <c r="B42" s="20">
        <f>SUM('2028년'!C18:E18)</f>
        <v>0</v>
      </c>
      <c r="C42" s="20">
        <f>SUM('2028년'!F18:H18)</f>
        <v>0</v>
      </c>
      <c r="D42" s="20">
        <f t="shared" si="5"/>
        <v>0</v>
      </c>
    </row>
    <row r="43" spans="1:4" ht="50.1" customHeight="1">
      <c r="A43" s="6" t="s">
        <v>104</v>
      </c>
      <c r="B43" s="21">
        <f>SUM(B26:B42)</f>
        <v>180389634</v>
      </c>
      <c r="C43" s="21">
        <f t="shared" ref="C43:D43" si="6">SUM(C26:C42)</f>
        <v>68124180</v>
      </c>
      <c r="D43" s="21">
        <f t="shared" si="6"/>
        <v>248513814</v>
      </c>
    </row>
  </sheetData>
  <mergeCells count="5">
    <mergeCell ref="A1:D1"/>
    <mergeCell ref="F1:I1"/>
    <mergeCell ref="A24:D24"/>
    <mergeCell ref="F28:G30"/>
    <mergeCell ref="H28:I30"/>
  </mergeCells>
  <phoneticPr fontId="2" type="noConversion"/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selection activeCell="B14" sqref="B14:C14"/>
    </sheetView>
  </sheetViews>
  <sheetFormatPr defaultRowHeight="13.5"/>
  <cols>
    <col min="1" max="8" width="20.625" style="1" customWidth="1"/>
    <col min="9" max="16384" width="9" style="1"/>
  </cols>
  <sheetData>
    <row r="1" spans="1:8" ht="50.1" customHeight="1">
      <c r="A1" s="46" t="s">
        <v>7</v>
      </c>
      <c r="B1" s="46"/>
      <c r="C1" s="46"/>
      <c r="D1" s="46"/>
      <c r="E1" s="46"/>
      <c r="F1" s="46"/>
      <c r="G1" s="46"/>
      <c r="H1" s="46"/>
    </row>
    <row r="2" spans="1:8" ht="30" customHeight="1">
      <c r="A2" s="56" t="s">
        <v>107</v>
      </c>
      <c r="B2" s="56"/>
      <c r="C2" s="56" t="s">
        <v>108</v>
      </c>
      <c r="D2" s="56"/>
      <c r="E2" s="56"/>
      <c r="F2" s="56" t="s">
        <v>109</v>
      </c>
      <c r="G2" s="56"/>
      <c r="H2" s="56"/>
    </row>
    <row r="3" spans="1:8" ht="30" customHeight="1">
      <c r="A3" s="56"/>
      <c r="B3" s="56"/>
      <c r="C3" s="2" t="s">
        <v>110</v>
      </c>
      <c r="D3" s="2" t="s">
        <v>111</v>
      </c>
      <c r="E3" s="2" t="s">
        <v>112</v>
      </c>
      <c r="F3" s="2" t="s">
        <v>110</v>
      </c>
      <c r="G3" s="2" t="s">
        <v>111</v>
      </c>
      <c r="H3" s="2" t="s">
        <v>112</v>
      </c>
    </row>
    <row r="4" spans="1:8" ht="30" customHeight="1">
      <c r="A4" s="51" t="s">
        <v>113</v>
      </c>
      <c r="B4" s="3" t="s">
        <v>114</v>
      </c>
      <c r="C4" s="5"/>
      <c r="D4" s="3"/>
      <c r="E4" s="3"/>
      <c r="F4" s="57"/>
      <c r="G4" s="51"/>
      <c r="H4" s="51"/>
    </row>
    <row r="5" spans="1:8" ht="30" customHeight="1">
      <c r="A5" s="51"/>
      <c r="B5" s="3" t="s">
        <v>115</v>
      </c>
      <c r="C5" s="5">
        <v>2081885</v>
      </c>
      <c r="D5" s="3" t="s">
        <v>116</v>
      </c>
      <c r="E5" s="3" t="s">
        <v>117</v>
      </c>
      <c r="F5" s="57"/>
      <c r="G5" s="51"/>
      <c r="H5" s="51"/>
    </row>
    <row r="6" spans="1:8" ht="30" customHeight="1">
      <c r="A6" s="51" t="s">
        <v>118</v>
      </c>
      <c r="B6" s="3" t="s">
        <v>114</v>
      </c>
      <c r="C6" s="5">
        <v>1040000</v>
      </c>
      <c r="D6" s="3" t="s">
        <v>119</v>
      </c>
      <c r="E6" s="3" t="s">
        <v>117</v>
      </c>
      <c r="F6" s="57">
        <v>687370</v>
      </c>
      <c r="G6" s="49" t="s">
        <v>120</v>
      </c>
      <c r="H6" s="51" t="s">
        <v>121</v>
      </c>
    </row>
    <row r="7" spans="1:8" ht="30" customHeight="1">
      <c r="A7" s="51"/>
      <c r="B7" s="3" t="s">
        <v>115</v>
      </c>
      <c r="C7" s="5">
        <v>3842130</v>
      </c>
      <c r="D7" s="3" t="s">
        <v>122</v>
      </c>
      <c r="E7" s="3" t="s">
        <v>117</v>
      </c>
      <c r="F7" s="57"/>
      <c r="G7" s="50"/>
      <c r="H7" s="51"/>
    </row>
    <row r="8" spans="1:8" ht="50.1" customHeight="1">
      <c r="A8" s="52" t="s">
        <v>123</v>
      </c>
      <c r="B8" s="45"/>
      <c r="C8" s="53">
        <f>C4+C5+C6+C7</f>
        <v>6964015</v>
      </c>
      <c r="D8" s="54"/>
      <c r="E8" s="55"/>
      <c r="F8" s="53">
        <f>F4+F6</f>
        <v>687370</v>
      </c>
      <c r="G8" s="54"/>
      <c r="H8" s="55"/>
    </row>
    <row r="10" spans="1:8" ht="50.1" customHeight="1">
      <c r="A10" s="46" t="s">
        <v>173</v>
      </c>
      <c r="B10" s="46"/>
      <c r="C10" s="46"/>
    </row>
    <row r="11" spans="1:8" ht="50.1" customHeight="1">
      <c r="A11" s="9" t="s">
        <v>92</v>
      </c>
      <c r="B11" s="47"/>
      <c r="C11" s="48"/>
    </row>
    <row r="12" spans="1:8" ht="50.1" customHeight="1">
      <c r="A12" s="9" t="s">
        <v>93</v>
      </c>
      <c r="B12" s="47"/>
      <c r="C12" s="48"/>
    </row>
    <row r="13" spans="1:8" ht="50.1" customHeight="1">
      <c r="A13" s="9" t="s">
        <v>94</v>
      </c>
      <c r="B13" s="47"/>
      <c r="C13" s="48"/>
    </row>
    <row r="14" spans="1:8" ht="50.1" customHeight="1">
      <c r="A14" s="9" t="s">
        <v>95</v>
      </c>
      <c r="B14" s="42"/>
      <c r="C14" s="43"/>
    </row>
    <row r="15" spans="1:8" ht="50.1" customHeight="1">
      <c r="A15" s="9" t="s">
        <v>96</v>
      </c>
      <c r="B15" s="42"/>
      <c r="C15" s="43"/>
    </row>
    <row r="16" spans="1:8" ht="50.1" customHeight="1">
      <c r="A16" s="9" t="s">
        <v>97</v>
      </c>
      <c r="B16" s="42"/>
      <c r="C16" s="43"/>
    </row>
    <row r="17" spans="1:3" ht="50.1" customHeight="1">
      <c r="A17" s="9" t="s">
        <v>98</v>
      </c>
      <c r="B17" s="42"/>
      <c r="C17" s="43"/>
    </row>
    <row r="18" spans="1:3" ht="50.1" customHeight="1">
      <c r="A18" s="9" t="s">
        <v>99</v>
      </c>
      <c r="B18" s="42"/>
      <c r="C18" s="43"/>
    </row>
    <row r="19" spans="1:3" ht="50.1" customHeight="1">
      <c r="A19" s="9" t="s">
        <v>100</v>
      </c>
      <c r="B19" s="42"/>
      <c r="C19" s="43"/>
    </row>
    <row r="20" spans="1:3" ht="50.1" customHeight="1">
      <c r="A20" s="9" t="s">
        <v>101</v>
      </c>
      <c r="B20" s="42"/>
      <c r="C20" s="43"/>
    </row>
    <row r="21" spans="1:3" ht="50.1" customHeight="1">
      <c r="A21" s="9" t="s">
        <v>102</v>
      </c>
      <c r="B21" s="42"/>
      <c r="C21" s="43"/>
    </row>
    <row r="22" spans="1:3" ht="50.1" customHeight="1">
      <c r="A22" s="9" t="s">
        <v>103</v>
      </c>
      <c r="B22" s="42"/>
      <c r="C22" s="43"/>
    </row>
    <row r="23" spans="1:3" ht="50.1" customHeight="1">
      <c r="A23" s="10" t="s">
        <v>43</v>
      </c>
      <c r="B23" s="44">
        <f>SUM(B11:B22)</f>
        <v>0</v>
      </c>
      <c r="C23" s="45"/>
    </row>
  </sheetData>
  <mergeCells count="29">
    <mergeCell ref="G6:G7"/>
    <mergeCell ref="H6:H7"/>
    <mergeCell ref="A1:H1"/>
    <mergeCell ref="A8:B8"/>
    <mergeCell ref="C8:E8"/>
    <mergeCell ref="F8:H8"/>
    <mergeCell ref="A4:A5"/>
    <mergeCell ref="A6:A7"/>
    <mergeCell ref="A2:B3"/>
    <mergeCell ref="C2:E2"/>
    <mergeCell ref="F2:H2"/>
    <mergeCell ref="F4:F5"/>
    <mergeCell ref="G4:G5"/>
    <mergeCell ref="H4:H5"/>
    <mergeCell ref="F6:F7"/>
    <mergeCell ref="A10:C10"/>
    <mergeCell ref="B11:C11"/>
    <mergeCell ref="B12:C12"/>
    <mergeCell ref="B13:C13"/>
    <mergeCell ref="B14:C14"/>
    <mergeCell ref="B20:C20"/>
    <mergeCell ref="B21:C21"/>
    <mergeCell ref="B22:C22"/>
    <mergeCell ref="B23:C23"/>
    <mergeCell ref="B15:C15"/>
    <mergeCell ref="B16:C16"/>
    <mergeCell ref="B17:C17"/>
    <mergeCell ref="B18:C18"/>
    <mergeCell ref="B19:C19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selection activeCell="E14" sqref="E14"/>
    </sheetView>
  </sheetViews>
  <sheetFormatPr defaultRowHeight="13.5"/>
  <cols>
    <col min="1" max="8" width="20.625" style="1" customWidth="1"/>
    <col min="9" max="16384" width="9" style="1"/>
  </cols>
  <sheetData>
    <row r="1" spans="1:8" ht="50.1" customHeight="1">
      <c r="A1" s="46" t="s">
        <v>11</v>
      </c>
      <c r="B1" s="46"/>
      <c r="C1" s="46"/>
      <c r="D1" s="46"/>
      <c r="E1" s="46"/>
      <c r="F1" s="46"/>
      <c r="G1" s="46"/>
      <c r="H1" s="46"/>
    </row>
    <row r="2" spans="1:8" ht="30" customHeight="1">
      <c r="A2" s="56" t="s">
        <v>107</v>
      </c>
      <c r="B2" s="56"/>
      <c r="C2" s="56" t="s">
        <v>108</v>
      </c>
      <c r="D2" s="56"/>
      <c r="E2" s="56"/>
      <c r="F2" s="56" t="s">
        <v>109</v>
      </c>
      <c r="G2" s="56"/>
      <c r="H2" s="56"/>
    </row>
    <row r="3" spans="1:8" ht="30" customHeight="1">
      <c r="A3" s="56"/>
      <c r="B3" s="56"/>
      <c r="C3" s="2" t="s">
        <v>110</v>
      </c>
      <c r="D3" s="2" t="s">
        <v>111</v>
      </c>
      <c r="E3" s="2" t="s">
        <v>112</v>
      </c>
      <c r="F3" s="2" t="s">
        <v>110</v>
      </c>
      <c r="G3" s="2" t="s">
        <v>111</v>
      </c>
      <c r="H3" s="2" t="s">
        <v>112</v>
      </c>
    </row>
    <row r="4" spans="1:8" ht="30" customHeight="1">
      <c r="A4" s="51" t="s">
        <v>113</v>
      </c>
      <c r="B4" s="3" t="s">
        <v>114</v>
      </c>
      <c r="C4" s="5">
        <v>2441000</v>
      </c>
      <c r="D4" s="3" t="s">
        <v>124</v>
      </c>
      <c r="E4" s="3" t="s">
        <v>125</v>
      </c>
      <c r="F4" s="57">
        <v>343000</v>
      </c>
      <c r="G4" s="49" t="s">
        <v>126</v>
      </c>
      <c r="H4" s="51" t="s">
        <v>127</v>
      </c>
    </row>
    <row r="5" spans="1:8" ht="30" customHeight="1">
      <c r="A5" s="51"/>
      <c r="B5" s="3" t="s">
        <v>115</v>
      </c>
      <c r="C5" s="5">
        <v>2514230</v>
      </c>
      <c r="D5" s="3" t="s">
        <v>128</v>
      </c>
      <c r="E5" s="3" t="s">
        <v>125</v>
      </c>
      <c r="F5" s="57"/>
      <c r="G5" s="50"/>
      <c r="H5" s="51"/>
    </row>
    <row r="6" spans="1:8" ht="30" customHeight="1">
      <c r="A6" s="51" t="s">
        <v>118</v>
      </c>
      <c r="B6" s="3" t="s">
        <v>114</v>
      </c>
      <c r="C6" s="5">
        <v>1234000</v>
      </c>
      <c r="D6" s="3" t="s">
        <v>129</v>
      </c>
      <c r="E6" s="3" t="s">
        <v>117</v>
      </c>
      <c r="F6" s="57">
        <v>1196670</v>
      </c>
      <c r="G6" s="49" t="s">
        <v>130</v>
      </c>
      <c r="H6" s="51" t="s">
        <v>131</v>
      </c>
    </row>
    <row r="7" spans="1:8" ht="30" customHeight="1">
      <c r="A7" s="51"/>
      <c r="B7" s="3" t="s">
        <v>115</v>
      </c>
      <c r="C7" s="5">
        <v>2938950</v>
      </c>
      <c r="D7" s="3" t="s">
        <v>132</v>
      </c>
      <c r="E7" s="3" t="s">
        <v>125</v>
      </c>
      <c r="F7" s="57"/>
      <c r="G7" s="50"/>
      <c r="H7" s="51"/>
    </row>
    <row r="8" spans="1:8" ht="50.1" customHeight="1">
      <c r="A8" s="52" t="s">
        <v>123</v>
      </c>
      <c r="B8" s="45"/>
      <c r="C8" s="53">
        <f>C4+C5+C6+C7</f>
        <v>9128180</v>
      </c>
      <c r="D8" s="54"/>
      <c r="E8" s="55"/>
      <c r="F8" s="53">
        <f>F4+F6</f>
        <v>1539670</v>
      </c>
      <c r="G8" s="54"/>
      <c r="H8" s="55"/>
    </row>
    <row r="10" spans="1:8" ht="50.1" customHeight="1">
      <c r="A10" s="46" t="s">
        <v>172</v>
      </c>
      <c r="B10" s="46"/>
      <c r="C10" s="46"/>
    </row>
    <row r="11" spans="1:8" ht="50.1" customHeight="1">
      <c r="A11" s="9" t="s">
        <v>92</v>
      </c>
      <c r="B11" s="47"/>
      <c r="C11" s="48"/>
    </row>
    <row r="12" spans="1:8" ht="50.1" customHeight="1">
      <c r="A12" s="9" t="s">
        <v>93</v>
      </c>
      <c r="B12" s="47"/>
      <c r="C12" s="48"/>
    </row>
    <row r="13" spans="1:8" ht="50.1" customHeight="1">
      <c r="A13" s="9" t="s">
        <v>94</v>
      </c>
      <c r="B13" s="47"/>
      <c r="C13" s="48"/>
    </row>
    <row r="14" spans="1:8" ht="50.1" customHeight="1">
      <c r="A14" s="9" t="s">
        <v>95</v>
      </c>
      <c r="B14" s="42"/>
      <c r="C14" s="43"/>
    </row>
    <row r="15" spans="1:8" ht="50.1" customHeight="1">
      <c r="A15" s="9" t="s">
        <v>96</v>
      </c>
      <c r="B15" s="42"/>
      <c r="C15" s="43"/>
    </row>
    <row r="16" spans="1:8" ht="50.1" customHeight="1">
      <c r="A16" s="9" t="s">
        <v>97</v>
      </c>
      <c r="B16" s="42"/>
      <c r="C16" s="43"/>
    </row>
    <row r="17" spans="1:3" ht="50.1" customHeight="1">
      <c r="A17" s="9" t="s">
        <v>98</v>
      </c>
      <c r="B17" s="42"/>
      <c r="C17" s="43"/>
    </row>
    <row r="18" spans="1:3" ht="50.1" customHeight="1">
      <c r="A18" s="9" t="s">
        <v>99</v>
      </c>
      <c r="B18" s="42"/>
      <c r="C18" s="43"/>
    </row>
    <row r="19" spans="1:3" ht="50.1" customHeight="1">
      <c r="A19" s="9" t="s">
        <v>100</v>
      </c>
      <c r="B19" s="42"/>
      <c r="C19" s="43"/>
    </row>
    <row r="20" spans="1:3" ht="50.1" customHeight="1">
      <c r="A20" s="9" t="s">
        <v>101</v>
      </c>
      <c r="B20" s="42"/>
      <c r="C20" s="43"/>
    </row>
    <row r="21" spans="1:3" ht="50.1" customHeight="1">
      <c r="A21" s="9" t="s">
        <v>102</v>
      </c>
      <c r="B21" s="42"/>
      <c r="C21" s="43"/>
    </row>
    <row r="22" spans="1:3" ht="50.1" customHeight="1">
      <c r="A22" s="9" t="s">
        <v>103</v>
      </c>
      <c r="B22" s="42"/>
      <c r="C22" s="43"/>
    </row>
    <row r="23" spans="1:3" ht="50.1" customHeight="1">
      <c r="A23" s="10" t="s">
        <v>43</v>
      </c>
      <c r="B23" s="44">
        <f>SUM(B11:B22)</f>
        <v>0</v>
      </c>
      <c r="C23" s="45"/>
    </row>
  </sheetData>
  <mergeCells count="29">
    <mergeCell ref="A1:H1"/>
    <mergeCell ref="A2:B3"/>
    <mergeCell ref="C2:E2"/>
    <mergeCell ref="F2:H2"/>
    <mergeCell ref="A4:A5"/>
    <mergeCell ref="A8:B8"/>
    <mergeCell ref="C8:E8"/>
    <mergeCell ref="F8:H8"/>
    <mergeCell ref="F4:F5"/>
    <mergeCell ref="H4:H5"/>
    <mergeCell ref="F6:F7"/>
    <mergeCell ref="H6:H7"/>
    <mergeCell ref="G4:G5"/>
    <mergeCell ref="G6:G7"/>
    <mergeCell ref="A6:A7"/>
    <mergeCell ref="A10:C10"/>
    <mergeCell ref="B11:C11"/>
    <mergeCell ref="B12:C12"/>
    <mergeCell ref="B13:C13"/>
    <mergeCell ref="B14:C14"/>
    <mergeCell ref="B20:C20"/>
    <mergeCell ref="B21:C21"/>
    <mergeCell ref="B22:C22"/>
    <mergeCell ref="B23:C23"/>
    <mergeCell ref="B15:C15"/>
    <mergeCell ref="B16:C16"/>
    <mergeCell ref="B17:C17"/>
    <mergeCell ref="B18:C18"/>
    <mergeCell ref="B19:C19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selection activeCell="C4" sqref="C4:C7"/>
    </sheetView>
  </sheetViews>
  <sheetFormatPr defaultRowHeight="13.5"/>
  <cols>
    <col min="1" max="8" width="20.625" style="1" customWidth="1"/>
    <col min="9" max="16384" width="9" style="1"/>
  </cols>
  <sheetData>
    <row r="1" spans="1:8" ht="50.1" customHeight="1">
      <c r="A1" s="46" t="s">
        <v>13</v>
      </c>
      <c r="B1" s="46"/>
      <c r="C1" s="46"/>
      <c r="D1" s="46"/>
      <c r="E1" s="46"/>
      <c r="F1" s="46"/>
      <c r="G1" s="46"/>
      <c r="H1" s="46"/>
    </row>
    <row r="2" spans="1:8" ht="30" customHeight="1">
      <c r="A2" s="56" t="s">
        <v>107</v>
      </c>
      <c r="B2" s="56"/>
      <c r="C2" s="56" t="s">
        <v>108</v>
      </c>
      <c r="D2" s="56"/>
      <c r="E2" s="56"/>
      <c r="F2" s="56" t="s">
        <v>109</v>
      </c>
      <c r="G2" s="56"/>
      <c r="H2" s="56"/>
    </row>
    <row r="3" spans="1:8" ht="30" customHeight="1">
      <c r="A3" s="56"/>
      <c r="B3" s="56"/>
      <c r="C3" s="2" t="s">
        <v>110</v>
      </c>
      <c r="D3" s="2" t="s">
        <v>111</v>
      </c>
      <c r="E3" s="2" t="s">
        <v>112</v>
      </c>
      <c r="F3" s="2" t="s">
        <v>110</v>
      </c>
      <c r="G3" s="2" t="s">
        <v>111</v>
      </c>
      <c r="H3" s="2" t="s">
        <v>112</v>
      </c>
    </row>
    <row r="4" spans="1:8" ht="30" customHeight="1">
      <c r="A4" s="51" t="s">
        <v>113</v>
      </c>
      <c r="B4" s="3" t="s">
        <v>114</v>
      </c>
      <c r="C4" s="5">
        <v>2086000</v>
      </c>
      <c r="D4" s="3" t="s">
        <v>133</v>
      </c>
      <c r="E4" s="3" t="s">
        <v>131</v>
      </c>
      <c r="F4" s="57">
        <v>769000</v>
      </c>
      <c r="G4" s="51" t="s">
        <v>134</v>
      </c>
      <c r="H4" s="51" t="s">
        <v>131</v>
      </c>
    </row>
    <row r="5" spans="1:8" ht="30" customHeight="1">
      <c r="A5" s="51"/>
      <c r="B5" s="3" t="s">
        <v>115</v>
      </c>
      <c r="C5" s="5">
        <v>2307620</v>
      </c>
      <c r="D5" s="3" t="s">
        <v>135</v>
      </c>
      <c r="E5" s="3" t="s">
        <v>125</v>
      </c>
      <c r="F5" s="57"/>
      <c r="G5" s="51"/>
      <c r="H5" s="51"/>
    </row>
    <row r="6" spans="1:8" ht="30" customHeight="1">
      <c r="A6" s="51" t="s">
        <v>118</v>
      </c>
      <c r="B6" s="3" t="s">
        <v>114</v>
      </c>
      <c r="C6" s="5">
        <v>2196000</v>
      </c>
      <c r="D6" s="3" t="s">
        <v>136</v>
      </c>
      <c r="E6" s="3" t="s">
        <v>131</v>
      </c>
      <c r="F6" s="57">
        <v>2652050</v>
      </c>
      <c r="G6" s="49" t="s">
        <v>137</v>
      </c>
      <c r="H6" s="51" t="s">
        <v>131</v>
      </c>
    </row>
    <row r="7" spans="1:8" ht="30" customHeight="1">
      <c r="A7" s="51"/>
      <c r="B7" s="3" t="s">
        <v>115</v>
      </c>
      <c r="C7" s="5">
        <v>4353260</v>
      </c>
      <c r="D7" s="3" t="s">
        <v>138</v>
      </c>
      <c r="E7" s="3" t="s">
        <v>131</v>
      </c>
      <c r="F7" s="57"/>
      <c r="G7" s="50"/>
      <c r="H7" s="51"/>
    </row>
    <row r="8" spans="1:8" ht="50.1" customHeight="1">
      <c r="A8" s="52" t="s">
        <v>123</v>
      </c>
      <c r="B8" s="45"/>
      <c r="C8" s="53">
        <f>C4+C5+C6+C7</f>
        <v>10942880</v>
      </c>
      <c r="D8" s="54"/>
      <c r="E8" s="55"/>
      <c r="F8" s="53">
        <f>F4+F6</f>
        <v>3421050</v>
      </c>
      <c r="G8" s="54"/>
      <c r="H8" s="55"/>
    </row>
    <row r="10" spans="1:8" ht="50.1" customHeight="1">
      <c r="A10" s="46" t="s">
        <v>171</v>
      </c>
      <c r="B10" s="46"/>
      <c r="C10" s="46"/>
    </row>
    <row r="11" spans="1:8" ht="50.1" customHeight="1">
      <c r="A11" s="3" t="s">
        <v>92</v>
      </c>
      <c r="B11" s="47"/>
      <c r="C11" s="48"/>
    </row>
    <row r="12" spans="1:8" ht="50.1" customHeight="1">
      <c r="A12" s="3" t="s">
        <v>93</v>
      </c>
      <c r="B12" s="47"/>
      <c r="C12" s="48"/>
    </row>
    <row r="13" spans="1:8" ht="50.1" customHeight="1">
      <c r="A13" s="3" t="s">
        <v>94</v>
      </c>
      <c r="B13" s="47"/>
      <c r="C13" s="48"/>
    </row>
    <row r="14" spans="1:8" ht="50.1" customHeight="1">
      <c r="A14" s="3" t="s">
        <v>95</v>
      </c>
      <c r="B14" s="42"/>
      <c r="C14" s="43"/>
    </row>
    <row r="15" spans="1:8" ht="50.1" customHeight="1">
      <c r="A15" s="3" t="s">
        <v>96</v>
      </c>
      <c r="B15" s="42"/>
      <c r="C15" s="43"/>
    </row>
    <row r="16" spans="1:8" ht="50.1" customHeight="1">
      <c r="A16" s="3" t="s">
        <v>97</v>
      </c>
      <c r="B16" s="42">
        <v>1413520</v>
      </c>
      <c r="C16" s="43"/>
    </row>
    <row r="17" spans="1:3" ht="50.1" customHeight="1">
      <c r="A17" s="3" t="s">
        <v>98</v>
      </c>
      <c r="B17" s="42">
        <v>472160</v>
      </c>
      <c r="C17" s="43"/>
    </row>
    <row r="18" spans="1:3" ht="50.1" customHeight="1">
      <c r="A18" s="3" t="s">
        <v>99</v>
      </c>
      <c r="B18" s="42">
        <v>580160</v>
      </c>
      <c r="C18" s="43"/>
    </row>
    <row r="19" spans="1:3" ht="50.1" customHeight="1">
      <c r="A19" s="3" t="s">
        <v>100</v>
      </c>
      <c r="B19" s="42">
        <v>580160</v>
      </c>
      <c r="C19" s="43"/>
    </row>
    <row r="20" spans="1:3" ht="50.1" customHeight="1">
      <c r="A20" s="3" t="s">
        <v>101</v>
      </c>
      <c r="B20" s="42"/>
      <c r="C20" s="43"/>
    </row>
    <row r="21" spans="1:3" ht="50.1" customHeight="1">
      <c r="A21" s="3" t="s">
        <v>102</v>
      </c>
      <c r="B21" s="42"/>
      <c r="C21" s="43"/>
    </row>
    <row r="22" spans="1:3" ht="50.1" customHeight="1">
      <c r="A22" s="3" t="s">
        <v>103</v>
      </c>
      <c r="B22" s="42"/>
      <c r="C22" s="43"/>
    </row>
    <row r="23" spans="1:3" ht="50.1" customHeight="1">
      <c r="A23" s="10" t="s">
        <v>104</v>
      </c>
      <c r="B23" s="44">
        <f>SUM(B11:B22)</f>
        <v>3046000</v>
      </c>
      <c r="C23" s="45"/>
    </row>
  </sheetData>
  <mergeCells count="29">
    <mergeCell ref="B20:C20"/>
    <mergeCell ref="B21:C21"/>
    <mergeCell ref="B22:C22"/>
    <mergeCell ref="B23:C23"/>
    <mergeCell ref="B15:C15"/>
    <mergeCell ref="B16:C16"/>
    <mergeCell ref="B17:C17"/>
    <mergeCell ref="B18:C18"/>
    <mergeCell ref="B19:C19"/>
    <mergeCell ref="A10:C10"/>
    <mergeCell ref="B11:C11"/>
    <mergeCell ref="B12:C12"/>
    <mergeCell ref="B13:C13"/>
    <mergeCell ref="B14:C14"/>
    <mergeCell ref="A1:H1"/>
    <mergeCell ref="A2:B3"/>
    <mergeCell ref="C2:E2"/>
    <mergeCell ref="F2:H2"/>
    <mergeCell ref="A4:A5"/>
    <mergeCell ref="F4:F5"/>
    <mergeCell ref="G4:G5"/>
    <mergeCell ref="H4:H5"/>
    <mergeCell ref="A6:A7"/>
    <mergeCell ref="F6:F7"/>
    <mergeCell ref="G6:G7"/>
    <mergeCell ref="H6:H7"/>
    <mergeCell ref="A8:B8"/>
    <mergeCell ref="C8:E8"/>
    <mergeCell ref="F8:H8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selection activeCell="C8" sqref="C8:H8"/>
    </sheetView>
  </sheetViews>
  <sheetFormatPr defaultRowHeight="13.5"/>
  <cols>
    <col min="1" max="8" width="20.625" style="1" customWidth="1"/>
    <col min="9" max="16384" width="9" style="1"/>
  </cols>
  <sheetData>
    <row r="1" spans="1:8" ht="50.1" customHeight="1">
      <c r="A1" s="46" t="s">
        <v>16</v>
      </c>
      <c r="B1" s="46"/>
      <c r="C1" s="46"/>
      <c r="D1" s="46"/>
      <c r="E1" s="46"/>
      <c r="F1" s="46"/>
      <c r="G1" s="46"/>
      <c r="H1" s="46"/>
    </row>
    <row r="2" spans="1:8" ht="30" customHeight="1">
      <c r="A2" s="56" t="s">
        <v>107</v>
      </c>
      <c r="B2" s="56"/>
      <c r="C2" s="56" t="s">
        <v>108</v>
      </c>
      <c r="D2" s="56"/>
      <c r="E2" s="56"/>
      <c r="F2" s="56" t="s">
        <v>109</v>
      </c>
      <c r="G2" s="56"/>
      <c r="H2" s="56"/>
    </row>
    <row r="3" spans="1:8" ht="30" customHeight="1">
      <c r="A3" s="56"/>
      <c r="B3" s="56"/>
      <c r="C3" s="2" t="s">
        <v>110</v>
      </c>
      <c r="D3" s="2" t="s">
        <v>111</v>
      </c>
      <c r="E3" s="2" t="s">
        <v>112</v>
      </c>
      <c r="F3" s="2" t="s">
        <v>110</v>
      </c>
      <c r="G3" s="2" t="s">
        <v>111</v>
      </c>
      <c r="H3" s="2" t="s">
        <v>112</v>
      </c>
    </row>
    <row r="4" spans="1:8" ht="30" customHeight="1">
      <c r="A4" s="51" t="s">
        <v>113</v>
      </c>
      <c r="B4" s="3" t="s">
        <v>114</v>
      </c>
      <c r="C4" s="5">
        <v>3274000</v>
      </c>
      <c r="D4" s="3" t="s">
        <v>139</v>
      </c>
      <c r="E4" s="3" t="s">
        <v>131</v>
      </c>
      <c r="F4" s="57">
        <v>1555000</v>
      </c>
      <c r="G4" s="51" t="s">
        <v>140</v>
      </c>
      <c r="H4" s="51" t="s">
        <v>131</v>
      </c>
    </row>
    <row r="5" spans="1:8" ht="30" customHeight="1">
      <c r="A5" s="51"/>
      <c r="B5" s="3" t="s">
        <v>115</v>
      </c>
      <c r="C5" s="5">
        <v>4954260</v>
      </c>
      <c r="D5" s="3" t="s">
        <v>141</v>
      </c>
      <c r="E5" s="3" t="s">
        <v>131</v>
      </c>
      <c r="F5" s="57"/>
      <c r="G5" s="51"/>
      <c r="H5" s="51"/>
    </row>
    <row r="6" spans="1:8" ht="30" customHeight="1">
      <c r="A6" s="51" t="s">
        <v>118</v>
      </c>
      <c r="B6" s="3" t="s">
        <v>114</v>
      </c>
      <c r="C6" s="5">
        <v>4114000</v>
      </c>
      <c r="D6" s="3" t="s">
        <v>142</v>
      </c>
      <c r="E6" s="3" t="s">
        <v>131</v>
      </c>
      <c r="F6" s="57">
        <v>2811480</v>
      </c>
      <c r="G6" s="49" t="s">
        <v>143</v>
      </c>
      <c r="H6" s="51" t="s">
        <v>144</v>
      </c>
    </row>
    <row r="7" spans="1:8" ht="30" customHeight="1">
      <c r="A7" s="51"/>
      <c r="B7" s="3" t="s">
        <v>115</v>
      </c>
      <c r="C7" s="5">
        <v>5345830</v>
      </c>
      <c r="D7" s="3" t="s">
        <v>145</v>
      </c>
      <c r="E7" s="3" t="s">
        <v>146</v>
      </c>
      <c r="F7" s="57"/>
      <c r="G7" s="50"/>
      <c r="H7" s="51"/>
    </row>
    <row r="8" spans="1:8" ht="50.1" customHeight="1">
      <c r="A8" s="52" t="s">
        <v>123</v>
      </c>
      <c r="B8" s="45"/>
      <c r="C8" s="53">
        <f>C4+C5+C6+C7</f>
        <v>17688090</v>
      </c>
      <c r="D8" s="54"/>
      <c r="E8" s="55"/>
      <c r="F8" s="53">
        <f>F4+F6</f>
        <v>4366480</v>
      </c>
      <c r="G8" s="54"/>
      <c r="H8" s="55"/>
    </row>
    <row r="10" spans="1:8" ht="50.1" customHeight="1">
      <c r="A10" s="46" t="s">
        <v>170</v>
      </c>
      <c r="B10" s="46"/>
      <c r="C10" s="46"/>
    </row>
    <row r="11" spans="1:8" ht="50.1" customHeight="1">
      <c r="A11" s="3" t="s">
        <v>92</v>
      </c>
      <c r="B11" s="47">
        <v>583720</v>
      </c>
      <c r="C11" s="48"/>
    </row>
    <row r="12" spans="1:8" ht="50.1" customHeight="1">
      <c r="A12" s="3" t="s">
        <v>93</v>
      </c>
      <c r="B12" s="47"/>
      <c r="C12" s="48"/>
    </row>
    <row r="13" spans="1:8" ht="50.1" customHeight="1">
      <c r="A13" s="3" t="s">
        <v>94</v>
      </c>
      <c r="B13" s="47">
        <v>583720</v>
      </c>
      <c r="C13" s="48"/>
    </row>
    <row r="14" spans="1:8" ht="50.1" customHeight="1">
      <c r="A14" s="3" t="s">
        <v>95</v>
      </c>
      <c r="B14" s="42">
        <v>583720</v>
      </c>
      <c r="C14" s="43"/>
    </row>
    <row r="15" spans="1:8" ht="50.1" customHeight="1">
      <c r="A15" s="3" t="s">
        <v>96</v>
      </c>
      <c r="B15" s="42">
        <v>583720</v>
      </c>
      <c r="C15" s="43"/>
    </row>
    <row r="16" spans="1:8" ht="50.1" customHeight="1">
      <c r="A16" s="3" t="s">
        <v>97</v>
      </c>
      <c r="B16" s="42">
        <v>1805640</v>
      </c>
      <c r="C16" s="43"/>
    </row>
    <row r="17" spans="1:3" ht="50.1" customHeight="1">
      <c r="A17" s="3" t="s">
        <v>98</v>
      </c>
      <c r="B17" s="42">
        <v>917900</v>
      </c>
      <c r="C17" s="43"/>
    </row>
    <row r="18" spans="1:3" ht="50.1" customHeight="1">
      <c r="A18" s="3" t="s">
        <v>99</v>
      </c>
      <c r="B18" s="42">
        <v>917900</v>
      </c>
      <c r="C18" s="43"/>
    </row>
    <row r="19" spans="1:3" ht="50.1" customHeight="1">
      <c r="A19" s="3" t="s">
        <v>100</v>
      </c>
      <c r="B19" s="42">
        <v>806520</v>
      </c>
      <c r="C19" s="43"/>
    </row>
    <row r="20" spans="1:3" ht="50.1" customHeight="1">
      <c r="A20" s="3" t="s">
        <v>101</v>
      </c>
      <c r="B20" s="42">
        <v>806520</v>
      </c>
      <c r="C20" s="43"/>
    </row>
    <row r="21" spans="1:3" ht="50.1" customHeight="1">
      <c r="A21" s="3" t="s">
        <v>102</v>
      </c>
      <c r="B21" s="42">
        <v>806520</v>
      </c>
      <c r="C21" s="43"/>
    </row>
    <row r="22" spans="1:3" ht="50.1" customHeight="1">
      <c r="A22" s="3" t="s">
        <v>103</v>
      </c>
      <c r="B22" s="42">
        <v>1177570</v>
      </c>
      <c r="C22" s="43"/>
    </row>
    <row r="23" spans="1:3" ht="50.1" customHeight="1">
      <c r="A23" s="10" t="s">
        <v>104</v>
      </c>
      <c r="B23" s="44">
        <f>SUM(B11:B22)</f>
        <v>9573450</v>
      </c>
      <c r="C23" s="45"/>
    </row>
  </sheetData>
  <mergeCells count="29">
    <mergeCell ref="B20:C20"/>
    <mergeCell ref="B21:C21"/>
    <mergeCell ref="B22:C22"/>
    <mergeCell ref="B23:C23"/>
    <mergeCell ref="B15:C15"/>
    <mergeCell ref="B16:C16"/>
    <mergeCell ref="B17:C17"/>
    <mergeCell ref="B18:C18"/>
    <mergeCell ref="B19:C19"/>
    <mergeCell ref="A10:C10"/>
    <mergeCell ref="B11:C11"/>
    <mergeCell ref="B12:C12"/>
    <mergeCell ref="B13:C13"/>
    <mergeCell ref="B14:C14"/>
    <mergeCell ref="A1:H1"/>
    <mergeCell ref="A2:B3"/>
    <mergeCell ref="C2:E2"/>
    <mergeCell ref="F2:H2"/>
    <mergeCell ref="A4:A5"/>
    <mergeCell ref="F4:F5"/>
    <mergeCell ref="G4:G5"/>
    <mergeCell ref="H4:H5"/>
    <mergeCell ref="A6:A7"/>
    <mergeCell ref="F6:F7"/>
    <mergeCell ref="G6:G7"/>
    <mergeCell ref="H6:H7"/>
    <mergeCell ref="A8:B8"/>
    <mergeCell ref="C8:E8"/>
    <mergeCell ref="F8:H8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selection activeCell="C8" sqref="C8:H8"/>
    </sheetView>
  </sheetViews>
  <sheetFormatPr defaultRowHeight="13.5"/>
  <cols>
    <col min="1" max="8" width="20.625" style="1" customWidth="1"/>
    <col min="9" max="16384" width="9" style="1"/>
  </cols>
  <sheetData>
    <row r="1" spans="1:8" ht="50.1" customHeight="1">
      <c r="A1" s="46" t="s">
        <v>17</v>
      </c>
      <c r="B1" s="46"/>
      <c r="C1" s="46"/>
      <c r="D1" s="46"/>
      <c r="E1" s="46"/>
      <c r="F1" s="46"/>
      <c r="G1" s="46"/>
      <c r="H1" s="46"/>
    </row>
    <row r="2" spans="1:8" ht="30" customHeight="1">
      <c r="A2" s="56" t="s">
        <v>9</v>
      </c>
      <c r="B2" s="56"/>
      <c r="C2" s="56" t="s">
        <v>14</v>
      </c>
      <c r="D2" s="56"/>
      <c r="E2" s="56"/>
      <c r="F2" s="56" t="s">
        <v>1</v>
      </c>
      <c r="G2" s="56"/>
      <c r="H2" s="56"/>
    </row>
    <row r="3" spans="1:8" ht="30" customHeight="1">
      <c r="A3" s="56"/>
      <c r="B3" s="56"/>
      <c r="C3" s="2" t="s">
        <v>0</v>
      </c>
      <c r="D3" s="2" t="s">
        <v>10</v>
      </c>
      <c r="E3" s="2" t="s">
        <v>12</v>
      </c>
      <c r="F3" s="2" t="s">
        <v>0</v>
      </c>
      <c r="G3" s="2" t="s">
        <v>10</v>
      </c>
      <c r="H3" s="2" t="s">
        <v>12</v>
      </c>
    </row>
    <row r="4" spans="1:8" ht="30" customHeight="1">
      <c r="A4" s="51" t="s">
        <v>2</v>
      </c>
      <c r="B4" s="3" t="s">
        <v>5</v>
      </c>
      <c r="C4" s="5">
        <v>4729000</v>
      </c>
      <c r="D4" s="3" t="s">
        <v>26</v>
      </c>
      <c r="E4" s="3" t="s">
        <v>27</v>
      </c>
      <c r="F4" s="57">
        <v>1984000</v>
      </c>
      <c r="G4" s="49" t="s">
        <v>31</v>
      </c>
      <c r="H4" s="51" t="s">
        <v>15</v>
      </c>
    </row>
    <row r="5" spans="1:8" ht="30" customHeight="1">
      <c r="A5" s="51"/>
      <c r="B5" s="3" t="s">
        <v>6</v>
      </c>
      <c r="C5" s="5">
        <v>5841200</v>
      </c>
      <c r="D5" s="3" t="s">
        <v>28</v>
      </c>
      <c r="E5" s="3" t="s">
        <v>30</v>
      </c>
      <c r="F5" s="57"/>
      <c r="G5" s="50"/>
      <c r="H5" s="51"/>
    </row>
    <row r="6" spans="1:8" ht="30" customHeight="1">
      <c r="A6" s="51" t="s">
        <v>3</v>
      </c>
      <c r="B6" s="3" t="s">
        <v>5</v>
      </c>
      <c r="C6" s="5">
        <v>5285000</v>
      </c>
      <c r="D6" s="3" t="s">
        <v>29</v>
      </c>
      <c r="E6" s="3" t="s">
        <v>15</v>
      </c>
      <c r="F6" s="57">
        <v>2797480</v>
      </c>
      <c r="G6" s="49" t="s">
        <v>37</v>
      </c>
      <c r="H6" s="51" t="s">
        <v>35</v>
      </c>
    </row>
    <row r="7" spans="1:8" ht="30" customHeight="1">
      <c r="A7" s="51"/>
      <c r="B7" s="3" t="s">
        <v>6</v>
      </c>
      <c r="C7" s="5">
        <v>6312290</v>
      </c>
      <c r="D7" s="3" t="s">
        <v>33</v>
      </c>
      <c r="E7" s="3" t="s">
        <v>15</v>
      </c>
      <c r="F7" s="57"/>
      <c r="G7" s="50"/>
      <c r="H7" s="51"/>
    </row>
    <row r="8" spans="1:8" ht="50.1" customHeight="1">
      <c r="A8" s="52" t="s">
        <v>8</v>
      </c>
      <c r="B8" s="45"/>
      <c r="C8" s="53">
        <f>C4+C5+C6+C7</f>
        <v>22167490</v>
      </c>
      <c r="D8" s="54"/>
      <c r="E8" s="55"/>
      <c r="F8" s="53">
        <f>F4+F6</f>
        <v>4781480</v>
      </c>
      <c r="G8" s="54"/>
      <c r="H8" s="55"/>
    </row>
    <row r="9" spans="1:8" ht="50.1" customHeight="1"/>
    <row r="10" spans="1:8" ht="50.1" customHeight="1">
      <c r="A10" s="46" t="s">
        <v>105</v>
      </c>
      <c r="B10" s="46"/>
      <c r="C10" s="46"/>
    </row>
    <row r="11" spans="1:8" ht="50.1" customHeight="1">
      <c r="A11" s="3" t="s">
        <v>92</v>
      </c>
      <c r="B11" s="47">
        <v>1103520</v>
      </c>
      <c r="C11" s="48"/>
    </row>
    <row r="12" spans="1:8" ht="50.1" customHeight="1">
      <c r="A12" s="3" t="s">
        <v>93</v>
      </c>
      <c r="B12" s="47">
        <v>893910</v>
      </c>
      <c r="C12" s="48"/>
    </row>
    <row r="13" spans="1:8" ht="50.1" customHeight="1">
      <c r="A13" s="3" t="s">
        <v>94</v>
      </c>
      <c r="B13" s="47">
        <v>782420</v>
      </c>
      <c r="C13" s="48"/>
    </row>
    <row r="14" spans="1:8" ht="50.1" customHeight="1">
      <c r="A14" s="3" t="s">
        <v>95</v>
      </c>
      <c r="B14" s="42">
        <v>864180</v>
      </c>
      <c r="C14" s="43"/>
    </row>
    <row r="15" spans="1:8" ht="50.1" customHeight="1">
      <c r="A15" s="3" t="s">
        <v>96</v>
      </c>
      <c r="B15" s="42">
        <v>798240</v>
      </c>
      <c r="C15" s="43"/>
    </row>
    <row r="16" spans="1:8" ht="50.1" customHeight="1">
      <c r="A16" s="3" t="s">
        <v>97</v>
      </c>
      <c r="B16" s="42">
        <v>1513480</v>
      </c>
      <c r="C16" s="43"/>
    </row>
    <row r="17" spans="1:3" ht="50.1" customHeight="1">
      <c r="A17" s="3" t="s">
        <v>98</v>
      </c>
      <c r="B17" s="42">
        <v>1287190</v>
      </c>
      <c r="C17" s="43"/>
    </row>
    <row r="18" spans="1:3" ht="50.1" customHeight="1">
      <c r="A18" s="3" t="s">
        <v>99</v>
      </c>
      <c r="B18" s="42">
        <v>961640</v>
      </c>
      <c r="C18" s="43"/>
    </row>
    <row r="19" spans="1:3" ht="50.1" customHeight="1">
      <c r="A19" s="3" t="s">
        <v>100</v>
      </c>
      <c r="B19" s="42">
        <v>797460</v>
      </c>
      <c r="C19" s="43"/>
    </row>
    <row r="20" spans="1:3" ht="50.1" customHeight="1">
      <c r="A20" s="3" t="s">
        <v>101</v>
      </c>
      <c r="B20" s="42">
        <v>1243000</v>
      </c>
      <c r="C20" s="43"/>
    </row>
    <row r="21" spans="1:3" ht="50.1" customHeight="1">
      <c r="A21" s="3" t="s">
        <v>102</v>
      </c>
      <c r="B21" s="42">
        <v>1014640</v>
      </c>
      <c r="C21" s="43"/>
    </row>
    <row r="22" spans="1:3" ht="50.1" customHeight="1">
      <c r="A22" s="3" t="s">
        <v>103</v>
      </c>
      <c r="B22" s="42">
        <v>691000</v>
      </c>
      <c r="C22" s="43"/>
    </row>
    <row r="23" spans="1:3" ht="50.1" customHeight="1">
      <c r="A23" s="10" t="s">
        <v>104</v>
      </c>
      <c r="B23" s="44">
        <f>SUM(B11:B22)</f>
        <v>11950680</v>
      </c>
      <c r="C23" s="45"/>
    </row>
  </sheetData>
  <mergeCells count="29">
    <mergeCell ref="B22:C22"/>
    <mergeCell ref="B23:C23"/>
    <mergeCell ref="B17:C17"/>
    <mergeCell ref="B18:C18"/>
    <mergeCell ref="B19:C19"/>
    <mergeCell ref="B20:C20"/>
    <mergeCell ref="B21:C21"/>
    <mergeCell ref="B13:C13"/>
    <mergeCell ref="B14:C14"/>
    <mergeCell ref="B15:C15"/>
    <mergeCell ref="B16:C16"/>
    <mergeCell ref="A10:C10"/>
    <mergeCell ref="B11:C11"/>
    <mergeCell ref="B12:C12"/>
    <mergeCell ref="A1:H1"/>
    <mergeCell ref="A2:B3"/>
    <mergeCell ref="C2:E2"/>
    <mergeCell ref="F2:H2"/>
    <mergeCell ref="A4:A5"/>
    <mergeCell ref="F4:F5"/>
    <mergeCell ref="G4:G5"/>
    <mergeCell ref="H4:H5"/>
    <mergeCell ref="A6:A7"/>
    <mergeCell ref="F6:F7"/>
    <mergeCell ref="G6:G7"/>
    <mergeCell ref="H6:H7"/>
    <mergeCell ref="A8:B8"/>
    <mergeCell ref="C8:E8"/>
    <mergeCell ref="F8:H8"/>
  </mergeCells>
  <phoneticPr fontId="2" type="noConversion"/>
  <pageMargins left="0.7" right="0.7" top="0.75" bottom="0.75" header="0.3" footer="0.3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selection activeCell="D13" sqref="D13"/>
    </sheetView>
  </sheetViews>
  <sheetFormatPr defaultRowHeight="13.5"/>
  <cols>
    <col min="1" max="8" width="20.625" style="1" customWidth="1"/>
    <col min="9" max="9" width="8.5" style="1" customWidth="1"/>
    <col min="10" max="16384" width="9" style="1"/>
  </cols>
  <sheetData>
    <row r="1" spans="1:8" ht="50.1" customHeight="1">
      <c r="A1" s="46" t="s">
        <v>32</v>
      </c>
      <c r="B1" s="46"/>
      <c r="C1" s="46"/>
      <c r="D1" s="46"/>
      <c r="E1" s="46"/>
      <c r="F1" s="46"/>
      <c r="G1" s="46"/>
      <c r="H1" s="46"/>
    </row>
    <row r="2" spans="1:8" ht="30" customHeight="1">
      <c r="A2" s="56" t="s">
        <v>9</v>
      </c>
      <c r="B2" s="56"/>
      <c r="C2" s="56" t="s">
        <v>14</v>
      </c>
      <c r="D2" s="56"/>
      <c r="E2" s="56"/>
      <c r="F2" s="56" t="s">
        <v>1</v>
      </c>
      <c r="G2" s="56"/>
      <c r="H2" s="56"/>
    </row>
    <row r="3" spans="1:8" ht="30" customHeight="1">
      <c r="A3" s="56"/>
      <c r="B3" s="56"/>
      <c r="C3" s="2" t="s">
        <v>0</v>
      </c>
      <c r="D3" s="2" t="s">
        <v>10</v>
      </c>
      <c r="E3" s="2" t="s">
        <v>12</v>
      </c>
      <c r="F3" s="2" t="s">
        <v>0</v>
      </c>
      <c r="G3" s="2" t="s">
        <v>10</v>
      </c>
      <c r="H3" s="2" t="s">
        <v>12</v>
      </c>
    </row>
    <row r="4" spans="1:8" ht="30" customHeight="1">
      <c r="A4" s="51" t="s">
        <v>2</v>
      </c>
      <c r="B4" s="3" t="s">
        <v>5</v>
      </c>
      <c r="C4" s="5">
        <v>5798000</v>
      </c>
      <c r="D4" s="3" t="s">
        <v>34</v>
      </c>
      <c r="E4" s="3" t="s">
        <v>36</v>
      </c>
      <c r="F4" s="57">
        <v>2173000</v>
      </c>
      <c r="G4" s="49" t="s">
        <v>40</v>
      </c>
      <c r="H4" s="51" t="s">
        <v>35</v>
      </c>
    </row>
    <row r="5" spans="1:8" ht="30" customHeight="1">
      <c r="A5" s="51"/>
      <c r="B5" s="3" t="s">
        <v>6</v>
      </c>
      <c r="C5" s="5">
        <v>7701540</v>
      </c>
      <c r="D5" s="3" t="s">
        <v>38</v>
      </c>
      <c r="E5" s="3" t="s">
        <v>35</v>
      </c>
      <c r="F5" s="57"/>
      <c r="G5" s="50"/>
      <c r="H5" s="51"/>
    </row>
    <row r="6" spans="1:8" ht="30" customHeight="1">
      <c r="A6" s="51" t="s">
        <v>3</v>
      </c>
      <c r="B6" s="3" t="s">
        <v>5</v>
      </c>
      <c r="C6" s="5">
        <v>6749000</v>
      </c>
      <c r="D6" s="3" t="s">
        <v>39</v>
      </c>
      <c r="E6" s="3" t="s">
        <v>36</v>
      </c>
      <c r="F6" s="57">
        <v>4086930</v>
      </c>
      <c r="G6" s="49" t="s">
        <v>46</v>
      </c>
      <c r="H6" s="51" t="s">
        <v>30</v>
      </c>
    </row>
    <row r="7" spans="1:8" ht="30" customHeight="1">
      <c r="A7" s="51"/>
      <c r="B7" s="3" t="s">
        <v>6</v>
      </c>
      <c r="C7" s="5">
        <v>6447540</v>
      </c>
      <c r="D7" s="3" t="s">
        <v>44</v>
      </c>
      <c r="E7" s="3" t="s">
        <v>36</v>
      </c>
      <c r="F7" s="57"/>
      <c r="G7" s="50"/>
      <c r="H7" s="51"/>
    </row>
    <row r="8" spans="1:8" ht="50.1" customHeight="1">
      <c r="A8" s="52" t="s">
        <v>8</v>
      </c>
      <c r="B8" s="45"/>
      <c r="C8" s="53">
        <f>C4+C5+C6+C7</f>
        <v>26696080</v>
      </c>
      <c r="D8" s="54"/>
      <c r="E8" s="55"/>
      <c r="F8" s="53">
        <f>F4+F6</f>
        <v>6259930</v>
      </c>
      <c r="G8" s="54"/>
      <c r="H8" s="55"/>
    </row>
    <row r="9" spans="1:8" ht="50.1" customHeight="1"/>
    <row r="10" spans="1:8" ht="50.1" customHeight="1">
      <c r="A10" s="46" t="s">
        <v>106</v>
      </c>
      <c r="B10" s="46"/>
      <c r="C10" s="46"/>
    </row>
    <row r="11" spans="1:8" ht="50.1" customHeight="1">
      <c r="A11" s="3" t="s">
        <v>92</v>
      </c>
      <c r="B11" s="47">
        <v>845080</v>
      </c>
      <c r="C11" s="48"/>
    </row>
    <row r="12" spans="1:8" ht="50.1" customHeight="1">
      <c r="A12" s="3" t="s">
        <v>93</v>
      </c>
      <c r="B12" s="47">
        <v>845080</v>
      </c>
      <c r="C12" s="48"/>
    </row>
    <row r="13" spans="1:8" ht="50.1" customHeight="1">
      <c r="A13" s="3" t="s">
        <v>94</v>
      </c>
      <c r="B13" s="47">
        <v>845080</v>
      </c>
      <c r="C13" s="48"/>
    </row>
    <row r="14" spans="1:8" ht="50.1" customHeight="1">
      <c r="A14" s="3" t="s">
        <v>95</v>
      </c>
      <c r="B14" s="42">
        <v>1132180</v>
      </c>
      <c r="C14" s="43"/>
    </row>
    <row r="15" spans="1:8" ht="50.1" customHeight="1">
      <c r="A15" s="3" t="s">
        <v>96</v>
      </c>
      <c r="B15" s="42">
        <v>1304100</v>
      </c>
      <c r="C15" s="43"/>
    </row>
    <row r="16" spans="1:8" ht="50.1" customHeight="1">
      <c r="A16" s="3" t="s">
        <v>97</v>
      </c>
      <c r="B16" s="42">
        <v>917250</v>
      </c>
      <c r="C16" s="43"/>
    </row>
    <row r="17" spans="1:3" ht="50.1" customHeight="1">
      <c r="A17" s="3" t="s">
        <v>98</v>
      </c>
      <c r="B17" s="42">
        <v>1462700</v>
      </c>
      <c r="C17" s="43"/>
    </row>
    <row r="18" spans="1:3" ht="50.1" customHeight="1">
      <c r="A18" s="3" t="s">
        <v>99</v>
      </c>
      <c r="B18" s="42">
        <v>1087180</v>
      </c>
      <c r="C18" s="43"/>
    </row>
    <row r="19" spans="1:3" ht="50.1" customHeight="1">
      <c r="A19" s="3" t="s">
        <v>100</v>
      </c>
      <c r="B19" s="42">
        <v>1087180</v>
      </c>
      <c r="C19" s="43"/>
    </row>
    <row r="20" spans="1:3" ht="50.1" customHeight="1">
      <c r="A20" s="3" t="s">
        <v>101</v>
      </c>
      <c r="B20" s="42">
        <v>1087180</v>
      </c>
      <c r="C20" s="43"/>
    </row>
    <row r="21" spans="1:3" ht="50.1" customHeight="1">
      <c r="A21" s="3" t="s">
        <v>102</v>
      </c>
      <c r="B21" s="42">
        <v>1087180</v>
      </c>
      <c r="C21" s="43"/>
    </row>
    <row r="22" spans="1:3" ht="50.1" customHeight="1">
      <c r="A22" s="3" t="s">
        <v>103</v>
      </c>
      <c r="B22" s="42">
        <v>1087180</v>
      </c>
      <c r="C22" s="43"/>
    </row>
    <row r="23" spans="1:3" ht="50.1" customHeight="1">
      <c r="A23" s="10" t="s">
        <v>104</v>
      </c>
      <c r="B23" s="44">
        <f>SUM(B11:B22)</f>
        <v>12787370</v>
      </c>
      <c r="C23" s="45"/>
    </row>
  </sheetData>
  <mergeCells count="29">
    <mergeCell ref="B23:C23"/>
    <mergeCell ref="B18:C18"/>
    <mergeCell ref="B19:C19"/>
    <mergeCell ref="B20:C20"/>
    <mergeCell ref="B21:C21"/>
    <mergeCell ref="B22:C22"/>
    <mergeCell ref="A6:A7"/>
    <mergeCell ref="F6:F7"/>
    <mergeCell ref="G6:G7"/>
    <mergeCell ref="H6:H7"/>
    <mergeCell ref="A8:B8"/>
    <mergeCell ref="C8:E8"/>
    <mergeCell ref="F8:H8"/>
    <mergeCell ref="A1:H1"/>
    <mergeCell ref="A2:B3"/>
    <mergeCell ref="C2:E2"/>
    <mergeCell ref="F2:H2"/>
    <mergeCell ref="A4:A5"/>
    <mergeCell ref="F4:F5"/>
    <mergeCell ref="G4:G5"/>
    <mergeCell ref="H4:H5"/>
    <mergeCell ref="B15:C15"/>
    <mergeCell ref="B16:C16"/>
    <mergeCell ref="B17:C17"/>
    <mergeCell ref="A10:C10"/>
    <mergeCell ref="B11:C11"/>
    <mergeCell ref="B12:C12"/>
    <mergeCell ref="B13:C13"/>
    <mergeCell ref="B14:C14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I33"/>
  <sheetViews>
    <sheetView workbookViewId="0">
      <selection activeCell="K13" sqref="K13"/>
    </sheetView>
  </sheetViews>
  <sheetFormatPr defaultRowHeight="13.5"/>
  <cols>
    <col min="1" max="8" width="20.625" style="1" customWidth="1"/>
    <col min="9" max="9" width="7.625" style="1" customWidth="1"/>
    <col min="10" max="16384" width="9" style="1"/>
  </cols>
  <sheetData>
    <row r="1" spans="1:9" ht="50.1" customHeight="1">
      <c r="A1" s="46" t="s">
        <v>54</v>
      </c>
      <c r="B1" s="46"/>
      <c r="C1" s="46"/>
      <c r="D1" s="46"/>
      <c r="E1" s="46"/>
      <c r="F1" s="46"/>
      <c r="G1" s="46"/>
      <c r="H1" s="46"/>
    </row>
    <row r="2" spans="1:9" ht="30" customHeight="1">
      <c r="A2" s="56" t="s">
        <v>9</v>
      </c>
      <c r="B2" s="56"/>
      <c r="C2" s="56" t="s">
        <v>14</v>
      </c>
      <c r="D2" s="56"/>
      <c r="E2" s="56"/>
      <c r="F2" s="56" t="s">
        <v>1</v>
      </c>
      <c r="G2" s="56"/>
      <c r="H2" s="56"/>
    </row>
    <row r="3" spans="1:9" ht="30" customHeight="1">
      <c r="A3" s="56"/>
      <c r="B3" s="56"/>
      <c r="C3" s="2" t="s">
        <v>0</v>
      </c>
      <c r="D3" s="2" t="s">
        <v>10</v>
      </c>
      <c r="E3" s="2" t="s">
        <v>12</v>
      </c>
      <c r="F3" s="2" t="s">
        <v>0</v>
      </c>
      <c r="G3" s="2" t="s">
        <v>10</v>
      </c>
      <c r="H3" s="2" t="s">
        <v>12</v>
      </c>
    </row>
    <row r="4" spans="1:9" ht="30" customHeight="1">
      <c r="A4" s="51" t="s">
        <v>2</v>
      </c>
      <c r="B4" s="3" t="s">
        <v>5</v>
      </c>
      <c r="C4" s="5">
        <v>6595000</v>
      </c>
      <c r="D4" s="3" t="s">
        <v>45</v>
      </c>
      <c r="E4" s="3" t="s">
        <v>36</v>
      </c>
      <c r="F4" s="57">
        <f>2845000+459000</f>
        <v>3304000</v>
      </c>
      <c r="G4" s="49" t="s">
        <v>49</v>
      </c>
      <c r="H4" s="58" t="s">
        <v>57</v>
      </c>
    </row>
    <row r="5" spans="1:9" ht="30" customHeight="1">
      <c r="A5" s="51"/>
      <c r="B5" s="3" t="s">
        <v>6</v>
      </c>
      <c r="C5" s="5">
        <v>7771570</v>
      </c>
      <c r="D5" s="3" t="s">
        <v>47</v>
      </c>
      <c r="E5" s="3" t="s">
        <v>35</v>
      </c>
      <c r="F5" s="57"/>
      <c r="G5" s="50"/>
      <c r="H5" s="51"/>
      <c r="I5" s="11"/>
    </row>
    <row r="6" spans="1:9" ht="30" customHeight="1">
      <c r="A6" s="51" t="s">
        <v>3</v>
      </c>
      <c r="B6" s="3" t="s">
        <v>5</v>
      </c>
      <c r="C6" s="5">
        <v>7183000</v>
      </c>
      <c r="D6" s="3" t="s">
        <v>48</v>
      </c>
      <c r="E6" s="3" t="s">
        <v>36</v>
      </c>
      <c r="F6" s="57">
        <v>1062900</v>
      </c>
      <c r="G6" s="49" t="s">
        <v>80</v>
      </c>
      <c r="H6" s="58" t="s">
        <v>81</v>
      </c>
      <c r="I6" s="11"/>
    </row>
    <row r="7" spans="1:9" ht="30" customHeight="1">
      <c r="A7" s="51"/>
      <c r="B7" s="3" t="s">
        <v>6</v>
      </c>
      <c r="C7" s="5">
        <v>2600380</v>
      </c>
      <c r="D7" s="3" t="s">
        <v>58</v>
      </c>
      <c r="E7" s="3" t="s">
        <v>36</v>
      </c>
      <c r="F7" s="57"/>
      <c r="G7" s="50"/>
      <c r="H7" s="51"/>
    </row>
    <row r="8" spans="1:9" ht="50.1" customHeight="1">
      <c r="A8" s="52" t="s">
        <v>8</v>
      </c>
      <c r="B8" s="45"/>
      <c r="C8" s="53">
        <f>C4+C5+C6+C7</f>
        <v>24149950</v>
      </c>
      <c r="D8" s="54"/>
      <c r="E8" s="55"/>
      <c r="F8" s="53">
        <f>F4+F6</f>
        <v>4366900</v>
      </c>
      <c r="G8" s="54"/>
      <c r="H8" s="55"/>
    </row>
    <row r="11" spans="1:9" ht="50.1" customHeight="1">
      <c r="A11" s="46" t="s">
        <v>55</v>
      </c>
      <c r="B11" s="46"/>
      <c r="C11" s="46"/>
      <c r="D11" s="46"/>
      <c r="E11" s="46"/>
      <c r="F11" s="46"/>
      <c r="G11" s="46"/>
      <c r="H11" s="46"/>
    </row>
    <row r="12" spans="1:9" ht="30" customHeight="1">
      <c r="A12" s="56" t="s">
        <v>9</v>
      </c>
      <c r="B12" s="56"/>
      <c r="C12" s="56" t="s">
        <v>14</v>
      </c>
      <c r="D12" s="56"/>
      <c r="E12" s="56"/>
      <c r="F12" s="56" t="s">
        <v>1</v>
      </c>
      <c r="G12" s="56"/>
      <c r="H12" s="56"/>
    </row>
    <row r="13" spans="1:9" ht="30" customHeight="1">
      <c r="A13" s="56"/>
      <c r="B13" s="56"/>
      <c r="C13" s="2" t="s">
        <v>0</v>
      </c>
      <c r="D13" s="2" t="s">
        <v>10</v>
      </c>
      <c r="E13" s="2" t="s">
        <v>12</v>
      </c>
      <c r="F13" s="2" t="s">
        <v>0</v>
      </c>
      <c r="G13" s="2" t="s">
        <v>10</v>
      </c>
      <c r="H13" s="2" t="s">
        <v>12</v>
      </c>
    </row>
    <row r="14" spans="1:9" ht="30" customHeight="1">
      <c r="A14" s="51" t="s">
        <v>2</v>
      </c>
      <c r="B14" s="3" t="s">
        <v>5</v>
      </c>
      <c r="C14" s="5"/>
      <c r="D14" s="3"/>
      <c r="E14" s="3"/>
      <c r="F14" s="51"/>
      <c r="G14" s="49"/>
      <c r="H14" s="51"/>
    </row>
    <row r="15" spans="1:9" ht="30" customHeight="1">
      <c r="A15" s="51"/>
      <c r="B15" s="3" t="s">
        <v>6</v>
      </c>
      <c r="C15" s="5">
        <v>983130</v>
      </c>
      <c r="D15" s="3" t="s">
        <v>47</v>
      </c>
      <c r="E15" s="3" t="s">
        <v>35</v>
      </c>
      <c r="F15" s="51"/>
      <c r="G15" s="50"/>
      <c r="H15" s="51"/>
      <c r="I15" s="11"/>
    </row>
    <row r="16" spans="1:9" ht="30" customHeight="1">
      <c r="A16" s="51" t="s">
        <v>3</v>
      </c>
      <c r="B16" s="3" t="s">
        <v>5</v>
      </c>
      <c r="C16" s="5">
        <v>491000</v>
      </c>
      <c r="D16" s="3" t="s">
        <v>56</v>
      </c>
      <c r="E16" s="3" t="s">
        <v>35</v>
      </c>
      <c r="F16" s="57">
        <v>129370</v>
      </c>
      <c r="G16" s="49" t="s">
        <v>82</v>
      </c>
      <c r="H16" s="58" t="s">
        <v>83</v>
      </c>
      <c r="I16" s="11"/>
    </row>
    <row r="17" spans="1:8" ht="30" customHeight="1">
      <c r="A17" s="51"/>
      <c r="B17" s="3" t="s">
        <v>6</v>
      </c>
      <c r="C17" s="5">
        <v>638360</v>
      </c>
      <c r="D17" s="3" t="s">
        <v>58</v>
      </c>
      <c r="E17" s="3" t="s">
        <v>35</v>
      </c>
      <c r="F17" s="57"/>
      <c r="G17" s="50"/>
      <c r="H17" s="51"/>
    </row>
    <row r="18" spans="1:8" ht="50.1" customHeight="1">
      <c r="A18" s="52" t="s">
        <v>8</v>
      </c>
      <c r="B18" s="45"/>
      <c r="C18" s="53">
        <f>C14+C15+C16+C17</f>
        <v>2112490</v>
      </c>
      <c r="D18" s="54"/>
      <c r="E18" s="55"/>
      <c r="F18" s="53">
        <f>F14+F16</f>
        <v>129370</v>
      </c>
      <c r="G18" s="54"/>
      <c r="H18" s="55"/>
    </row>
    <row r="20" spans="1:8" ht="50.1" customHeight="1">
      <c r="A20" s="46" t="s">
        <v>147</v>
      </c>
      <c r="B20" s="46"/>
      <c r="C20" s="46"/>
    </row>
    <row r="21" spans="1:8" ht="50.1" customHeight="1">
      <c r="A21" s="3" t="s">
        <v>92</v>
      </c>
      <c r="B21" s="47">
        <v>660560</v>
      </c>
      <c r="C21" s="48"/>
    </row>
    <row r="22" spans="1:8" ht="50.1" customHeight="1">
      <c r="A22" s="3" t="s">
        <v>93</v>
      </c>
      <c r="B22" s="47">
        <v>1146040</v>
      </c>
      <c r="C22" s="48"/>
    </row>
    <row r="23" spans="1:8" ht="50.1" customHeight="1">
      <c r="A23" s="3" t="s">
        <v>94</v>
      </c>
      <c r="B23" s="47">
        <v>1050960</v>
      </c>
      <c r="C23" s="48"/>
    </row>
    <row r="24" spans="1:8" ht="50.1" customHeight="1">
      <c r="A24" s="3" t="s">
        <v>95</v>
      </c>
      <c r="B24" s="42">
        <v>908090</v>
      </c>
      <c r="C24" s="43"/>
    </row>
    <row r="25" spans="1:8" ht="50.1" customHeight="1">
      <c r="A25" s="3" t="s">
        <v>96</v>
      </c>
      <c r="B25" s="42">
        <v>1153040</v>
      </c>
      <c r="C25" s="43"/>
    </row>
    <row r="26" spans="1:8" ht="50.1" customHeight="1">
      <c r="A26" s="3" t="s">
        <v>97</v>
      </c>
      <c r="B26" s="42">
        <v>1636300</v>
      </c>
      <c r="C26" s="43"/>
    </row>
    <row r="27" spans="1:8" ht="50.1" customHeight="1">
      <c r="A27" s="3" t="s">
        <v>98</v>
      </c>
      <c r="B27" s="42">
        <v>1913510</v>
      </c>
      <c r="C27" s="43"/>
    </row>
    <row r="28" spans="1:8" ht="50.1" customHeight="1">
      <c r="A28" s="3" t="s">
        <v>99</v>
      </c>
      <c r="B28" s="42">
        <v>1382630</v>
      </c>
      <c r="C28" s="43"/>
    </row>
    <row r="29" spans="1:8" ht="50.1" customHeight="1">
      <c r="A29" s="3" t="s">
        <v>100</v>
      </c>
      <c r="B29" s="42">
        <v>1429080</v>
      </c>
      <c r="C29" s="43"/>
    </row>
    <row r="30" spans="1:8" ht="50.1" customHeight="1">
      <c r="A30" s="3" t="s">
        <v>101</v>
      </c>
      <c r="B30" s="42">
        <v>1483940</v>
      </c>
      <c r="C30" s="43"/>
    </row>
    <row r="31" spans="1:8" ht="50.1" customHeight="1">
      <c r="A31" s="3" t="s">
        <v>102</v>
      </c>
      <c r="B31" s="42">
        <v>1692110</v>
      </c>
      <c r="C31" s="43"/>
    </row>
    <row r="32" spans="1:8" ht="50.1" customHeight="1">
      <c r="A32" s="3" t="s">
        <v>103</v>
      </c>
      <c r="B32" s="42">
        <v>1609670</v>
      </c>
      <c r="C32" s="43"/>
    </row>
    <row r="33" spans="1:3" ht="50.1" customHeight="1">
      <c r="A33" s="10" t="s">
        <v>104</v>
      </c>
      <c r="B33" s="44">
        <f>SUM(B21:B32)</f>
        <v>16065930</v>
      </c>
      <c r="C33" s="45"/>
    </row>
  </sheetData>
  <mergeCells count="44">
    <mergeCell ref="B33:C33"/>
    <mergeCell ref="B28:C28"/>
    <mergeCell ref="B29:C29"/>
    <mergeCell ref="B30:C30"/>
    <mergeCell ref="B31:C31"/>
    <mergeCell ref="B32:C32"/>
    <mergeCell ref="B23:C23"/>
    <mergeCell ref="B24:C24"/>
    <mergeCell ref="B25:C25"/>
    <mergeCell ref="B26:C26"/>
    <mergeCell ref="B27:C27"/>
    <mergeCell ref="A20:C20"/>
    <mergeCell ref="B21:C21"/>
    <mergeCell ref="B22:C22"/>
    <mergeCell ref="A1:H1"/>
    <mergeCell ref="A2:B3"/>
    <mergeCell ref="C2:E2"/>
    <mergeCell ref="F2:H2"/>
    <mergeCell ref="A4:A5"/>
    <mergeCell ref="F4:F5"/>
    <mergeCell ref="G4:G5"/>
    <mergeCell ref="H4:H5"/>
    <mergeCell ref="A6:A7"/>
    <mergeCell ref="F6:F7"/>
    <mergeCell ref="G6:G7"/>
    <mergeCell ref="H6:H7"/>
    <mergeCell ref="A8:B8"/>
    <mergeCell ref="C8:E8"/>
    <mergeCell ref="F8:H8"/>
    <mergeCell ref="A11:H11"/>
    <mergeCell ref="A12:B13"/>
    <mergeCell ref="C12:E12"/>
    <mergeCell ref="F12:H12"/>
    <mergeCell ref="A18:B18"/>
    <mergeCell ref="C18:E18"/>
    <mergeCell ref="F18:H18"/>
    <mergeCell ref="A14:A15"/>
    <mergeCell ref="F14:F15"/>
    <mergeCell ref="G14:G15"/>
    <mergeCell ref="H14:H15"/>
    <mergeCell ref="A16:A17"/>
    <mergeCell ref="F16:F17"/>
    <mergeCell ref="G16:G17"/>
    <mergeCell ref="H16:H17"/>
  </mergeCells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H33"/>
  <sheetViews>
    <sheetView topLeftCell="A28" zoomScaleNormal="100" workbookViewId="0">
      <selection activeCell="F20" sqref="F20"/>
    </sheetView>
  </sheetViews>
  <sheetFormatPr defaultRowHeight="13.5"/>
  <cols>
    <col min="1" max="8" width="20.625" style="1" customWidth="1"/>
    <col min="9" max="16384" width="9" style="1"/>
  </cols>
  <sheetData>
    <row r="1" spans="1:8" ht="50.1" customHeight="1">
      <c r="A1" s="46" t="s">
        <v>51</v>
      </c>
      <c r="B1" s="46"/>
      <c r="C1" s="46"/>
      <c r="D1" s="46"/>
      <c r="E1" s="46"/>
      <c r="F1" s="46"/>
      <c r="G1" s="46"/>
      <c r="H1" s="46"/>
    </row>
    <row r="2" spans="1:8" ht="30" customHeight="1">
      <c r="A2" s="56" t="s">
        <v>9</v>
      </c>
      <c r="B2" s="56"/>
      <c r="C2" s="56" t="s">
        <v>14</v>
      </c>
      <c r="D2" s="56"/>
      <c r="E2" s="56"/>
      <c r="F2" s="56" t="s">
        <v>1</v>
      </c>
      <c r="G2" s="56"/>
      <c r="H2" s="56"/>
    </row>
    <row r="3" spans="1:8" ht="30" customHeight="1">
      <c r="A3" s="56"/>
      <c r="B3" s="56"/>
      <c r="C3" s="2" t="s">
        <v>0</v>
      </c>
      <c r="D3" s="2" t="s">
        <v>10</v>
      </c>
      <c r="E3" s="2" t="s">
        <v>12</v>
      </c>
      <c r="F3" s="2" t="s">
        <v>0</v>
      </c>
      <c r="G3" s="2" t="s">
        <v>10</v>
      </c>
      <c r="H3" s="2" t="s">
        <v>12</v>
      </c>
    </row>
    <row r="4" spans="1:8" ht="30" customHeight="1">
      <c r="A4" s="51" t="s">
        <v>2</v>
      </c>
      <c r="B4" s="3" t="s">
        <v>5</v>
      </c>
      <c r="C4" s="5">
        <v>4891000</v>
      </c>
      <c r="D4" s="3" t="s">
        <v>50</v>
      </c>
      <c r="E4" s="3" t="s">
        <v>36</v>
      </c>
      <c r="F4" s="57">
        <v>1800000</v>
      </c>
      <c r="G4" s="49" t="s">
        <v>88</v>
      </c>
      <c r="H4" s="51" t="s">
        <v>35</v>
      </c>
    </row>
    <row r="5" spans="1:8" ht="30" customHeight="1">
      <c r="A5" s="51"/>
      <c r="B5" s="3" t="s">
        <v>6</v>
      </c>
      <c r="C5" s="5">
        <v>8358020</v>
      </c>
      <c r="D5" s="3" t="s">
        <v>87</v>
      </c>
      <c r="E5" s="3" t="s">
        <v>36</v>
      </c>
      <c r="F5" s="57"/>
      <c r="G5" s="50"/>
      <c r="H5" s="51"/>
    </row>
    <row r="6" spans="1:8" ht="30" customHeight="1">
      <c r="A6" s="51" t="s">
        <v>3</v>
      </c>
      <c r="B6" s="3" t="s">
        <v>5</v>
      </c>
      <c r="C6" s="5">
        <v>6624000</v>
      </c>
      <c r="D6" s="3" t="s">
        <v>84</v>
      </c>
      <c r="E6" s="3" t="s">
        <v>85</v>
      </c>
      <c r="F6" s="57">
        <v>5527950</v>
      </c>
      <c r="G6" s="49" t="s">
        <v>180</v>
      </c>
      <c r="H6" s="51" t="s">
        <v>181</v>
      </c>
    </row>
    <row r="7" spans="1:8" ht="30" customHeight="1">
      <c r="A7" s="51"/>
      <c r="B7" s="3" t="s">
        <v>6</v>
      </c>
      <c r="C7" s="5">
        <v>8349180</v>
      </c>
      <c r="D7" s="3" t="s">
        <v>89</v>
      </c>
      <c r="E7" s="3" t="s">
        <v>85</v>
      </c>
      <c r="F7" s="57"/>
      <c r="G7" s="50"/>
      <c r="H7" s="51"/>
    </row>
    <row r="8" spans="1:8" ht="50.1" customHeight="1">
      <c r="A8" s="52" t="s">
        <v>8</v>
      </c>
      <c r="B8" s="45"/>
      <c r="C8" s="53">
        <f>C4+C5+C6+C7</f>
        <v>28222200</v>
      </c>
      <c r="D8" s="54"/>
      <c r="E8" s="55"/>
      <c r="F8" s="53">
        <f>F4+F6</f>
        <v>7327950</v>
      </c>
      <c r="G8" s="54"/>
      <c r="H8" s="55"/>
    </row>
    <row r="11" spans="1:8" ht="50.1" customHeight="1">
      <c r="A11" s="46" t="s">
        <v>52</v>
      </c>
      <c r="B11" s="46"/>
      <c r="C11" s="46"/>
      <c r="D11" s="46"/>
      <c r="E11" s="46"/>
      <c r="F11" s="46"/>
      <c r="G11" s="46"/>
      <c r="H11" s="46"/>
    </row>
    <row r="12" spans="1:8" ht="30" customHeight="1">
      <c r="A12" s="56" t="s">
        <v>9</v>
      </c>
      <c r="B12" s="56"/>
      <c r="C12" s="56" t="s">
        <v>14</v>
      </c>
      <c r="D12" s="56"/>
      <c r="E12" s="56"/>
      <c r="F12" s="56" t="s">
        <v>1</v>
      </c>
      <c r="G12" s="56"/>
      <c r="H12" s="56"/>
    </row>
    <row r="13" spans="1:8" ht="30" customHeight="1">
      <c r="A13" s="56"/>
      <c r="B13" s="56"/>
      <c r="C13" s="2" t="s">
        <v>0</v>
      </c>
      <c r="D13" s="2" t="s">
        <v>10</v>
      </c>
      <c r="E13" s="2" t="s">
        <v>12</v>
      </c>
      <c r="F13" s="2" t="s">
        <v>0</v>
      </c>
      <c r="G13" s="2" t="s">
        <v>10</v>
      </c>
      <c r="H13" s="2" t="s">
        <v>12</v>
      </c>
    </row>
    <row r="14" spans="1:8" ht="30" customHeight="1">
      <c r="A14" s="51" t="s">
        <v>2</v>
      </c>
      <c r="B14" s="3" t="s">
        <v>5</v>
      </c>
      <c r="C14" s="5">
        <v>564000</v>
      </c>
      <c r="D14" s="3" t="s">
        <v>50</v>
      </c>
      <c r="E14" s="3" t="s">
        <v>53</v>
      </c>
      <c r="F14" s="57">
        <v>1562900</v>
      </c>
      <c r="G14" s="49" t="s">
        <v>174</v>
      </c>
      <c r="H14" s="51" t="s">
        <v>175</v>
      </c>
    </row>
    <row r="15" spans="1:8" ht="30" customHeight="1">
      <c r="A15" s="51"/>
      <c r="B15" s="3" t="s">
        <v>6</v>
      </c>
      <c r="C15" s="5">
        <v>1313890</v>
      </c>
      <c r="D15" s="3" t="s">
        <v>86</v>
      </c>
      <c r="E15" s="3" t="s">
        <v>53</v>
      </c>
      <c r="F15" s="57"/>
      <c r="G15" s="50"/>
      <c r="H15" s="51"/>
    </row>
    <row r="16" spans="1:8" ht="30" customHeight="1">
      <c r="A16" s="51" t="s">
        <v>3</v>
      </c>
      <c r="B16" s="3" t="s">
        <v>5</v>
      </c>
      <c r="C16" s="5">
        <v>934000</v>
      </c>
      <c r="D16" s="3" t="s">
        <v>84</v>
      </c>
      <c r="E16" s="3" t="s">
        <v>53</v>
      </c>
      <c r="F16" s="57">
        <v>1139770</v>
      </c>
      <c r="G16" s="49" t="s">
        <v>180</v>
      </c>
      <c r="H16" s="51" t="s">
        <v>181</v>
      </c>
    </row>
    <row r="17" spans="1:8" ht="30" customHeight="1">
      <c r="A17" s="51"/>
      <c r="B17" s="3" t="s">
        <v>6</v>
      </c>
      <c r="C17" s="5">
        <v>1562900</v>
      </c>
      <c r="D17" s="3" t="s">
        <v>89</v>
      </c>
      <c r="E17" s="3" t="s">
        <v>53</v>
      </c>
      <c r="F17" s="57"/>
      <c r="G17" s="50"/>
      <c r="H17" s="51"/>
    </row>
    <row r="18" spans="1:8" ht="50.1" customHeight="1">
      <c r="A18" s="52" t="s">
        <v>8</v>
      </c>
      <c r="B18" s="45"/>
      <c r="C18" s="53">
        <f>C14+C15+C16+C17</f>
        <v>4374790</v>
      </c>
      <c r="D18" s="54"/>
      <c r="E18" s="55"/>
      <c r="F18" s="53">
        <f>F14+F16</f>
        <v>2702670</v>
      </c>
      <c r="G18" s="54"/>
      <c r="H18" s="55"/>
    </row>
    <row r="20" spans="1:8" ht="50.1" customHeight="1">
      <c r="A20" s="46" t="s">
        <v>148</v>
      </c>
      <c r="B20" s="46"/>
      <c r="C20" s="46"/>
    </row>
    <row r="21" spans="1:8" ht="50.1" customHeight="1">
      <c r="A21" s="3" t="s">
        <v>92</v>
      </c>
      <c r="B21" s="47">
        <v>1755370</v>
      </c>
      <c r="C21" s="48"/>
    </row>
    <row r="22" spans="1:8" ht="50.1" customHeight="1">
      <c r="A22" s="3" t="s">
        <v>93</v>
      </c>
      <c r="B22" s="47">
        <v>2270030</v>
      </c>
      <c r="C22" s="48"/>
    </row>
    <row r="23" spans="1:8" ht="50.1" customHeight="1">
      <c r="A23" s="3" t="s">
        <v>94</v>
      </c>
      <c r="B23" s="47">
        <v>1015010</v>
      </c>
      <c r="C23" s="48"/>
    </row>
    <row r="24" spans="1:8" ht="50.1" customHeight="1">
      <c r="A24" s="3" t="s">
        <v>95</v>
      </c>
      <c r="B24" s="42">
        <v>1909300</v>
      </c>
      <c r="C24" s="43"/>
    </row>
    <row r="25" spans="1:8" ht="50.1" customHeight="1">
      <c r="A25" s="3" t="s">
        <v>96</v>
      </c>
      <c r="B25" s="42">
        <v>992030</v>
      </c>
      <c r="C25" s="43"/>
    </row>
    <row r="26" spans="1:8" ht="50.1" customHeight="1">
      <c r="A26" s="3" t="s">
        <v>97</v>
      </c>
      <c r="B26" s="42">
        <v>1035610</v>
      </c>
      <c r="C26" s="43"/>
    </row>
    <row r="27" spans="1:8" ht="50.1" customHeight="1">
      <c r="A27" s="3" t="s">
        <v>98</v>
      </c>
      <c r="B27" s="42">
        <v>1123150</v>
      </c>
      <c r="C27" s="43"/>
    </row>
    <row r="28" spans="1:8" ht="50.1" customHeight="1">
      <c r="A28" s="3" t="s">
        <v>99</v>
      </c>
      <c r="B28" s="42">
        <v>933700</v>
      </c>
      <c r="C28" s="43"/>
    </row>
    <row r="29" spans="1:8" ht="50.1" customHeight="1">
      <c r="A29" s="3" t="s">
        <v>100</v>
      </c>
      <c r="B29" s="42">
        <v>1003900</v>
      </c>
      <c r="C29" s="43"/>
    </row>
    <row r="30" spans="1:8" ht="50.1" customHeight="1">
      <c r="A30" s="3" t="s">
        <v>101</v>
      </c>
      <c r="B30" s="42">
        <v>1009460</v>
      </c>
      <c r="C30" s="43"/>
    </row>
    <row r="31" spans="1:8" ht="50.1" customHeight="1">
      <c r="A31" s="3" t="s">
        <v>102</v>
      </c>
      <c r="B31" s="42">
        <v>1361940</v>
      </c>
      <c r="C31" s="43"/>
    </row>
    <row r="32" spans="1:8" ht="50.1" customHeight="1">
      <c r="A32" s="3" t="s">
        <v>103</v>
      </c>
      <c r="B32" s="42">
        <v>1705870</v>
      </c>
      <c r="C32" s="43"/>
    </row>
    <row r="33" spans="1:3" ht="50.1" customHeight="1">
      <c r="A33" s="10" t="s">
        <v>104</v>
      </c>
      <c r="B33" s="44">
        <f>SUM(B21:B32)</f>
        <v>16115370</v>
      </c>
      <c r="C33" s="45"/>
    </row>
  </sheetData>
  <mergeCells count="44">
    <mergeCell ref="B30:C30"/>
    <mergeCell ref="B31:C31"/>
    <mergeCell ref="B32:C32"/>
    <mergeCell ref="B33:C33"/>
    <mergeCell ref="B25:C25"/>
    <mergeCell ref="B26:C26"/>
    <mergeCell ref="B27:C27"/>
    <mergeCell ref="B28:C28"/>
    <mergeCell ref="B29:C29"/>
    <mergeCell ref="A20:C20"/>
    <mergeCell ref="B21:C21"/>
    <mergeCell ref="B22:C22"/>
    <mergeCell ref="B23:C23"/>
    <mergeCell ref="B24:C24"/>
    <mergeCell ref="A6:A7"/>
    <mergeCell ref="F6:F7"/>
    <mergeCell ref="G6:G7"/>
    <mergeCell ref="H6:H7"/>
    <mergeCell ref="A8:B8"/>
    <mergeCell ref="C8:E8"/>
    <mergeCell ref="F8:H8"/>
    <mergeCell ref="A1:H1"/>
    <mergeCell ref="A2:B3"/>
    <mergeCell ref="C2:E2"/>
    <mergeCell ref="F2:H2"/>
    <mergeCell ref="A4:A5"/>
    <mergeCell ref="F4:F5"/>
    <mergeCell ref="G4:G5"/>
    <mergeCell ref="H4:H5"/>
    <mergeCell ref="A11:H11"/>
    <mergeCell ref="A12:B13"/>
    <mergeCell ref="C12:E12"/>
    <mergeCell ref="F12:H12"/>
    <mergeCell ref="A14:A15"/>
    <mergeCell ref="F14:F15"/>
    <mergeCell ref="G14:G15"/>
    <mergeCell ref="H14:H15"/>
    <mergeCell ref="A16:A17"/>
    <mergeCell ref="F16:F17"/>
    <mergeCell ref="G16:G17"/>
    <mergeCell ref="H16:H17"/>
    <mergeCell ref="A18:B18"/>
    <mergeCell ref="C18:E18"/>
    <mergeCell ref="F18:H18"/>
  </mergeCells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33"/>
  <sheetViews>
    <sheetView topLeftCell="A28" workbookViewId="0">
      <selection activeCell="C17" sqref="C17"/>
    </sheetView>
  </sheetViews>
  <sheetFormatPr defaultRowHeight="13.5"/>
  <cols>
    <col min="1" max="8" width="20.625" style="1" customWidth="1"/>
    <col min="9" max="16384" width="9" style="1"/>
  </cols>
  <sheetData>
    <row r="1" spans="1:8" ht="50.1" customHeight="1">
      <c r="A1" s="59" t="s">
        <v>68</v>
      </c>
      <c r="B1" s="59"/>
      <c r="C1" s="59"/>
      <c r="D1" s="59"/>
      <c r="E1" s="59"/>
      <c r="F1" s="59"/>
      <c r="G1" s="59"/>
      <c r="H1" s="59"/>
    </row>
    <row r="2" spans="1:8" ht="30" customHeight="1">
      <c r="A2" s="56" t="s">
        <v>9</v>
      </c>
      <c r="B2" s="56"/>
      <c r="C2" s="56" t="s">
        <v>14</v>
      </c>
      <c r="D2" s="56"/>
      <c r="E2" s="56"/>
      <c r="F2" s="56" t="s">
        <v>1</v>
      </c>
      <c r="G2" s="56"/>
      <c r="H2" s="56"/>
    </row>
    <row r="3" spans="1:8" ht="30" customHeight="1">
      <c r="A3" s="56"/>
      <c r="B3" s="56"/>
      <c r="C3" s="2" t="s">
        <v>0</v>
      </c>
      <c r="D3" s="2" t="s">
        <v>10</v>
      </c>
      <c r="E3" s="2" t="s">
        <v>12</v>
      </c>
      <c r="F3" s="2" t="s">
        <v>0</v>
      </c>
      <c r="G3" s="2" t="s">
        <v>10</v>
      </c>
      <c r="H3" s="2" t="s">
        <v>12</v>
      </c>
    </row>
    <row r="4" spans="1:8" ht="30" customHeight="1">
      <c r="A4" s="51" t="s">
        <v>2</v>
      </c>
      <c r="B4" s="3" t="s">
        <v>5</v>
      </c>
      <c r="C4" s="5">
        <v>7486000</v>
      </c>
      <c r="D4" s="3" t="s">
        <v>90</v>
      </c>
      <c r="E4" s="3" t="s">
        <v>91</v>
      </c>
      <c r="F4" s="57">
        <v>3300000</v>
      </c>
      <c r="G4" s="49" t="s">
        <v>212</v>
      </c>
      <c r="H4" s="51" t="s">
        <v>186</v>
      </c>
    </row>
    <row r="5" spans="1:8" ht="30" customHeight="1">
      <c r="A5" s="51"/>
      <c r="B5" s="3" t="s">
        <v>6</v>
      </c>
      <c r="C5" s="5">
        <v>8216260</v>
      </c>
      <c r="D5" s="12" t="s">
        <v>176</v>
      </c>
      <c r="E5" s="12" t="s">
        <v>177</v>
      </c>
      <c r="F5" s="57"/>
      <c r="G5" s="50"/>
      <c r="H5" s="51"/>
    </row>
    <row r="6" spans="1:8" ht="30" customHeight="1">
      <c r="A6" s="51" t="s">
        <v>3</v>
      </c>
      <c r="B6" s="3" t="s">
        <v>5</v>
      </c>
      <c r="C6" s="5">
        <v>7851000</v>
      </c>
      <c r="D6" s="14" t="s">
        <v>182</v>
      </c>
      <c r="E6" s="14" t="s">
        <v>183</v>
      </c>
      <c r="F6" s="57">
        <v>8294720</v>
      </c>
      <c r="G6" s="49" t="s">
        <v>189</v>
      </c>
      <c r="H6" s="51" t="s">
        <v>190</v>
      </c>
    </row>
    <row r="7" spans="1:8" ht="30" customHeight="1">
      <c r="A7" s="51"/>
      <c r="B7" s="3" t="s">
        <v>6</v>
      </c>
      <c r="C7" s="5">
        <v>9705050</v>
      </c>
      <c r="D7" s="15" t="s">
        <v>184</v>
      </c>
      <c r="E7" s="15" t="s">
        <v>185</v>
      </c>
      <c r="F7" s="57"/>
      <c r="G7" s="50"/>
      <c r="H7" s="51"/>
    </row>
    <row r="8" spans="1:8" ht="50.1" customHeight="1">
      <c r="A8" s="52" t="s">
        <v>8</v>
      </c>
      <c r="B8" s="45"/>
      <c r="C8" s="53">
        <f>C4+C5+C6+C7</f>
        <v>33258310</v>
      </c>
      <c r="D8" s="54"/>
      <c r="E8" s="55"/>
      <c r="F8" s="53">
        <f>F4+F6</f>
        <v>11594720</v>
      </c>
      <c r="G8" s="54"/>
      <c r="H8" s="55"/>
    </row>
    <row r="11" spans="1:8" ht="50.1" customHeight="1">
      <c r="A11" s="59" t="s">
        <v>69</v>
      </c>
      <c r="B11" s="59"/>
      <c r="C11" s="59"/>
      <c r="D11" s="59"/>
      <c r="E11" s="59"/>
      <c r="F11" s="59"/>
      <c r="G11" s="59"/>
      <c r="H11" s="59"/>
    </row>
    <row r="12" spans="1:8" ht="30" customHeight="1">
      <c r="A12" s="56" t="s">
        <v>9</v>
      </c>
      <c r="B12" s="56"/>
      <c r="C12" s="56" t="s">
        <v>14</v>
      </c>
      <c r="D12" s="56"/>
      <c r="E12" s="56"/>
      <c r="F12" s="56" t="s">
        <v>1</v>
      </c>
      <c r="G12" s="56"/>
      <c r="H12" s="56"/>
    </row>
    <row r="13" spans="1:8" ht="30" customHeight="1">
      <c r="A13" s="56"/>
      <c r="B13" s="56"/>
      <c r="C13" s="2" t="s">
        <v>0</v>
      </c>
      <c r="D13" s="2" t="s">
        <v>10</v>
      </c>
      <c r="E13" s="2" t="s">
        <v>12</v>
      </c>
      <c r="F13" s="2" t="s">
        <v>0</v>
      </c>
      <c r="G13" s="2" t="s">
        <v>10</v>
      </c>
      <c r="H13" s="2" t="s">
        <v>12</v>
      </c>
    </row>
    <row r="14" spans="1:8" ht="30" customHeight="1">
      <c r="A14" s="51" t="s">
        <v>2</v>
      </c>
      <c r="B14" s="3" t="s">
        <v>5</v>
      </c>
      <c r="C14" s="5"/>
      <c r="D14" s="3"/>
      <c r="E14" s="3"/>
      <c r="F14" s="57"/>
      <c r="G14" s="49"/>
      <c r="H14" s="51"/>
    </row>
    <row r="15" spans="1:8" ht="30" customHeight="1">
      <c r="A15" s="51"/>
      <c r="B15" s="3" t="s">
        <v>6</v>
      </c>
      <c r="C15" s="5">
        <v>746340</v>
      </c>
      <c r="D15" s="13" t="s">
        <v>178</v>
      </c>
      <c r="E15" s="13" t="s">
        <v>179</v>
      </c>
      <c r="F15" s="57"/>
      <c r="G15" s="50"/>
      <c r="H15" s="51"/>
    </row>
    <row r="16" spans="1:8" ht="30" customHeight="1">
      <c r="A16" s="51" t="s">
        <v>3</v>
      </c>
      <c r="B16" s="3" t="s">
        <v>5</v>
      </c>
      <c r="C16" s="5"/>
      <c r="D16" s="3"/>
      <c r="E16" s="3"/>
      <c r="F16" s="57">
        <v>410190</v>
      </c>
      <c r="G16" s="49" t="s">
        <v>191</v>
      </c>
      <c r="H16" s="51" t="s">
        <v>192</v>
      </c>
    </row>
    <row r="17" spans="1:8" ht="30" customHeight="1">
      <c r="A17" s="51"/>
      <c r="B17" s="3" t="s">
        <v>6</v>
      </c>
      <c r="C17" s="5"/>
      <c r="D17" s="3"/>
      <c r="E17" s="3"/>
      <c r="F17" s="57"/>
      <c r="G17" s="50"/>
      <c r="H17" s="51"/>
    </row>
    <row r="18" spans="1:8" ht="50.1" customHeight="1">
      <c r="A18" s="52" t="s">
        <v>8</v>
      </c>
      <c r="B18" s="45"/>
      <c r="C18" s="53">
        <f>C14+C15+C16+C17</f>
        <v>746340</v>
      </c>
      <c r="D18" s="54"/>
      <c r="E18" s="55"/>
      <c r="F18" s="53">
        <f>F14+F16</f>
        <v>410190</v>
      </c>
      <c r="G18" s="54"/>
      <c r="H18" s="55"/>
    </row>
    <row r="20" spans="1:8" ht="50.1" customHeight="1">
      <c r="A20" s="37" t="s">
        <v>149</v>
      </c>
      <c r="B20" s="37"/>
      <c r="C20" s="37"/>
    </row>
    <row r="21" spans="1:8" ht="50.1" customHeight="1">
      <c r="A21" s="3" t="s">
        <v>92</v>
      </c>
      <c r="B21" s="47">
        <v>1124930</v>
      </c>
      <c r="C21" s="48"/>
    </row>
    <row r="22" spans="1:8" ht="50.1" customHeight="1">
      <c r="A22" s="3" t="s">
        <v>93</v>
      </c>
      <c r="B22" s="47">
        <v>1247330</v>
      </c>
      <c r="C22" s="48"/>
    </row>
    <row r="23" spans="1:8" ht="50.1" customHeight="1">
      <c r="A23" s="3" t="s">
        <v>94</v>
      </c>
      <c r="B23" s="47">
        <v>1811410</v>
      </c>
      <c r="C23" s="48"/>
    </row>
    <row r="24" spans="1:8" ht="50.1" customHeight="1">
      <c r="A24" s="3" t="s">
        <v>95</v>
      </c>
      <c r="B24" s="42">
        <v>1039910</v>
      </c>
      <c r="C24" s="43"/>
    </row>
    <row r="25" spans="1:8" ht="50.1" customHeight="1">
      <c r="A25" s="3" t="s">
        <v>96</v>
      </c>
      <c r="B25" s="42">
        <v>1255010</v>
      </c>
      <c r="C25" s="43"/>
    </row>
    <row r="26" spans="1:8" ht="50.1" customHeight="1">
      <c r="A26" s="3" t="s">
        <v>97</v>
      </c>
      <c r="B26" s="42">
        <v>1490410</v>
      </c>
      <c r="C26" s="43"/>
    </row>
    <row r="27" spans="1:8" ht="50.1" customHeight="1">
      <c r="A27" s="3" t="s">
        <v>98</v>
      </c>
      <c r="B27" s="42">
        <v>1540490</v>
      </c>
      <c r="C27" s="43"/>
    </row>
    <row r="28" spans="1:8" ht="50.1" customHeight="1">
      <c r="A28" s="3" t="s">
        <v>99</v>
      </c>
      <c r="B28" s="42">
        <v>1537790</v>
      </c>
      <c r="C28" s="43"/>
    </row>
    <row r="29" spans="1:8" ht="50.1" customHeight="1">
      <c r="A29" s="3" t="s">
        <v>100</v>
      </c>
      <c r="B29" s="42">
        <v>1550930</v>
      </c>
      <c r="C29" s="43"/>
    </row>
    <row r="30" spans="1:8" ht="50.1" customHeight="1">
      <c r="A30" s="3" t="s">
        <v>101</v>
      </c>
      <c r="B30" s="42">
        <v>1550930</v>
      </c>
      <c r="C30" s="43"/>
    </row>
    <row r="31" spans="1:8" ht="50.1" customHeight="1">
      <c r="A31" s="3" t="s">
        <v>102</v>
      </c>
      <c r="B31" s="42">
        <v>1445110</v>
      </c>
      <c r="C31" s="43"/>
    </row>
    <row r="32" spans="1:8" ht="50.1" customHeight="1">
      <c r="A32" s="3" t="s">
        <v>103</v>
      </c>
      <c r="B32" s="42">
        <v>1445110</v>
      </c>
      <c r="C32" s="43"/>
    </row>
    <row r="33" spans="1:3" ht="50.1" customHeight="1">
      <c r="A33" s="10" t="s">
        <v>104</v>
      </c>
      <c r="B33" s="44">
        <f>SUM(B21:B32)</f>
        <v>17039360</v>
      </c>
      <c r="C33" s="45"/>
    </row>
  </sheetData>
  <mergeCells count="44">
    <mergeCell ref="B30:C30"/>
    <mergeCell ref="B31:C31"/>
    <mergeCell ref="B32:C32"/>
    <mergeCell ref="B33:C33"/>
    <mergeCell ref="B25:C25"/>
    <mergeCell ref="B26:C26"/>
    <mergeCell ref="B27:C27"/>
    <mergeCell ref="B28:C28"/>
    <mergeCell ref="B29:C29"/>
    <mergeCell ref="A20:C20"/>
    <mergeCell ref="B21:C21"/>
    <mergeCell ref="B22:C22"/>
    <mergeCell ref="B23:C23"/>
    <mergeCell ref="B24:C24"/>
    <mergeCell ref="A6:A7"/>
    <mergeCell ref="F6:F7"/>
    <mergeCell ref="G6:G7"/>
    <mergeCell ref="H6:H7"/>
    <mergeCell ref="A8:B8"/>
    <mergeCell ref="C8:E8"/>
    <mergeCell ref="F8:H8"/>
    <mergeCell ref="A1:H1"/>
    <mergeCell ref="A2:B3"/>
    <mergeCell ref="C2:E2"/>
    <mergeCell ref="F2:H2"/>
    <mergeCell ref="A4:A5"/>
    <mergeCell ref="F4:F5"/>
    <mergeCell ref="G4:G5"/>
    <mergeCell ref="H4:H5"/>
    <mergeCell ref="A11:H11"/>
    <mergeCell ref="A12:B13"/>
    <mergeCell ref="C12:E12"/>
    <mergeCell ref="F12:H12"/>
    <mergeCell ref="A14:A15"/>
    <mergeCell ref="F14:F15"/>
    <mergeCell ref="G14:G15"/>
    <mergeCell ref="H14:H15"/>
    <mergeCell ref="A16:A17"/>
    <mergeCell ref="F16:F17"/>
    <mergeCell ref="G16:G17"/>
    <mergeCell ref="H16:H17"/>
    <mergeCell ref="A18:B18"/>
    <mergeCell ref="C18:E18"/>
    <mergeCell ref="F18:H18"/>
  </mergeCells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33"/>
  <sheetViews>
    <sheetView topLeftCell="A28" workbookViewId="0">
      <selection activeCell="C18" sqref="C18:E18"/>
    </sheetView>
  </sheetViews>
  <sheetFormatPr defaultRowHeight="13.5"/>
  <cols>
    <col min="1" max="8" width="20.625" style="1" customWidth="1"/>
    <col min="9" max="16384" width="9" style="1"/>
  </cols>
  <sheetData>
    <row r="1" spans="1:8" ht="50.1" customHeight="1">
      <c r="A1" s="46" t="s">
        <v>73</v>
      </c>
      <c r="B1" s="46"/>
      <c r="C1" s="46"/>
      <c r="D1" s="46"/>
      <c r="E1" s="46"/>
      <c r="F1" s="46"/>
      <c r="G1" s="46"/>
      <c r="H1" s="46"/>
    </row>
    <row r="2" spans="1:8" ht="30" customHeight="1">
      <c r="A2" s="56" t="s">
        <v>9</v>
      </c>
      <c r="B2" s="56"/>
      <c r="C2" s="56" t="s">
        <v>14</v>
      </c>
      <c r="D2" s="56"/>
      <c r="E2" s="56"/>
      <c r="F2" s="56" t="s">
        <v>1</v>
      </c>
      <c r="G2" s="56"/>
      <c r="H2" s="56"/>
    </row>
    <row r="3" spans="1:8" ht="30" customHeight="1">
      <c r="A3" s="56"/>
      <c r="B3" s="56"/>
      <c r="C3" s="2" t="s">
        <v>0</v>
      </c>
      <c r="D3" s="2" t="s">
        <v>10</v>
      </c>
      <c r="E3" s="2" t="s">
        <v>12</v>
      </c>
      <c r="F3" s="2" t="s">
        <v>0</v>
      </c>
      <c r="G3" s="2" t="s">
        <v>10</v>
      </c>
      <c r="H3" s="2" t="s">
        <v>12</v>
      </c>
    </row>
    <row r="4" spans="1:8" ht="30" customHeight="1">
      <c r="A4" s="51" t="s">
        <v>2</v>
      </c>
      <c r="B4" s="3" t="s">
        <v>5</v>
      </c>
      <c r="C4" s="5">
        <v>8778000</v>
      </c>
      <c r="D4" s="16" t="s">
        <v>187</v>
      </c>
      <c r="E4" s="16" t="s">
        <v>188</v>
      </c>
      <c r="F4" s="57">
        <v>8294720</v>
      </c>
      <c r="G4" s="49" t="s">
        <v>193</v>
      </c>
      <c r="H4" s="51" t="s">
        <v>194</v>
      </c>
    </row>
    <row r="5" spans="1:8" ht="30" customHeight="1">
      <c r="A5" s="51"/>
      <c r="B5" s="3" t="s">
        <v>6</v>
      </c>
      <c r="C5" s="5">
        <v>19198930</v>
      </c>
      <c r="D5" s="18" t="s">
        <v>205</v>
      </c>
      <c r="E5" s="18" t="s">
        <v>206</v>
      </c>
      <c r="F5" s="57"/>
      <c r="G5" s="50"/>
      <c r="H5" s="51"/>
    </row>
    <row r="6" spans="1:8" ht="30" customHeight="1">
      <c r="A6" s="51" t="s">
        <v>3</v>
      </c>
      <c r="B6" s="3" t="s">
        <v>5</v>
      </c>
      <c r="C6" s="5"/>
      <c r="D6" s="3"/>
      <c r="E6" s="3"/>
      <c r="F6" s="57">
        <v>5283000</v>
      </c>
      <c r="G6" s="49" t="s">
        <v>209</v>
      </c>
      <c r="H6" s="51" t="s">
        <v>211</v>
      </c>
    </row>
    <row r="7" spans="1:8" ht="30" customHeight="1">
      <c r="A7" s="51"/>
      <c r="B7" s="3" t="s">
        <v>6</v>
      </c>
      <c r="C7" s="5">
        <v>22433680</v>
      </c>
      <c r="D7" s="22" t="s">
        <v>207</v>
      </c>
      <c r="E7" s="22" t="s">
        <v>208</v>
      </c>
      <c r="F7" s="57"/>
      <c r="G7" s="50"/>
      <c r="H7" s="51"/>
    </row>
    <row r="8" spans="1:8" ht="50.1" customHeight="1">
      <c r="A8" s="52" t="s">
        <v>8</v>
      </c>
      <c r="B8" s="45"/>
      <c r="C8" s="53">
        <f>C4+C5+C6+C7</f>
        <v>50410610</v>
      </c>
      <c r="D8" s="54"/>
      <c r="E8" s="55"/>
      <c r="F8" s="53">
        <f>F4+F6</f>
        <v>13577720</v>
      </c>
      <c r="G8" s="54"/>
      <c r="H8" s="55"/>
    </row>
    <row r="11" spans="1:8" ht="50.1" customHeight="1">
      <c r="A11" s="46" t="s">
        <v>74</v>
      </c>
      <c r="B11" s="46"/>
      <c r="C11" s="46"/>
      <c r="D11" s="46"/>
      <c r="E11" s="46"/>
      <c r="F11" s="46"/>
      <c r="G11" s="46"/>
      <c r="H11" s="46"/>
    </row>
    <row r="12" spans="1:8" ht="30" customHeight="1">
      <c r="A12" s="56" t="s">
        <v>9</v>
      </c>
      <c r="B12" s="56"/>
      <c r="C12" s="56" t="s">
        <v>14</v>
      </c>
      <c r="D12" s="56"/>
      <c r="E12" s="56"/>
      <c r="F12" s="56" t="s">
        <v>1</v>
      </c>
      <c r="G12" s="56"/>
      <c r="H12" s="56"/>
    </row>
    <row r="13" spans="1:8" ht="30" customHeight="1">
      <c r="A13" s="56"/>
      <c r="B13" s="56"/>
      <c r="C13" s="2" t="s">
        <v>0</v>
      </c>
      <c r="D13" s="2" t="s">
        <v>10</v>
      </c>
      <c r="E13" s="2" t="s">
        <v>12</v>
      </c>
      <c r="F13" s="2" t="s">
        <v>0</v>
      </c>
      <c r="G13" s="2" t="s">
        <v>10</v>
      </c>
      <c r="H13" s="2" t="s">
        <v>12</v>
      </c>
    </row>
    <row r="14" spans="1:8" ht="30" customHeight="1">
      <c r="A14" s="51" t="s">
        <v>2</v>
      </c>
      <c r="B14" s="3" t="s">
        <v>5</v>
      </c>
      <c r="C14" s="5"/>
      <c r="D14" s="3"/>
      <c r="E14" s="3"/>
      <c r="F14" s="57"/>
      <c r="G14" s="49"/>
      <c r="H14" s="51"/>
    </row>
    <row r="15" spans="1:8" ht="30" customHeight="1">
      <c r="A15" s="51"/>
      <c r="B15" s="3" t="s">
        <v>6</v>
      </c>
      <c r="C15" s="5"/>
      <c r="D15" s="3"/>
      <c r="E15" s="3"/>
      <c r="F15" s="57"/>
      <c r="G15" s="50"/>
      <c r="H15" s="51"/>
    </row>
    <row r="16" spans="1:8" ht="30" customHeight="1">
      <c r="A16" s="51" t="s">
        <v>3</v>
      </c>
      <c r="B16" s="3" t="s">
        <v>5</v>
      </c>
      <c r="C16" s="5"/>
      <c r="D16" s="3"/>
      <c r="E16" s="3"/>
      <c r="F16" s="57"/>
      <c r="G16" s="49"/>
      <c r="H16" s="51"/>
    </row>
    <row r="17" spans="1:8" ht="30" customHeight="1">
      <c r="A17" s="51"/>
      <c r="B17" s="3" t="s">
        <v>6</v>
      </c>
      <c r="C17" s="5"/>
      <c r="D17" s="3"/>
      <c r="E17" s="3"/>
      <c r="F17" s="57"/>
      <c r="G17" s="50"/>
      <c r="H17" s="51"/>
    </row>
    <row r="18" spans="1:8" ht="50.1" customHeight="1">
      <c r="A18" s="52" t="s">
        <v>8</v>
      </c>
      <c r="B18" s="45"/>
      <c r="C18" s="53">
        <f>C14+C15+C16+C17</f>
        <v>0</v>
      </c>
      <c r="D18" s="54"/>
      <c r="E18" s="55"/>
      <c r="F18" s="53">
        <f>F14+F16</f>
        <v>0</v>
      </c>
      <c r="G18" s="54"/>
      <c r="H18" s="55"/>
    </row>
    <row r="20" spans="1:8" ht="50.1" customHeight="1">
      <c r="A20" s="46" t="s">
        <v>150</v>
      </c>
      <c r="B20" s="46"/>
      <c r="C20" s="46"/>
    </row>
    <row r="21" spans="1:8" ht="50.1" customHeight="1">
      <c r="A21" s="3" t="s">
        <v>92</v>
      </c>
      <c r="B21" s="47">
        <v>1535130</v>
      </c>
      <c r="C21" s="48"/>
    </row>
    <row r="22" spans="1:8" ht="50.1" customHeight="1">
      <c r="A22" s="3" t="s">
        <v>93</v>
      </c>
      <c r="B22" s="47">
        <v>1584140</v>
      </c>
      <c r="C22" s="48"/>
    </row>
    <row r="23" spans="1:8" ht="50.1" customHeight="1">
      <c r="A23" s="3" t="s">
        <v>94</v>
      </c>
      <c r="B23" s="47">
        <v>1606300</v>
      </c>
      <c r="C23" s="48"/>
    </row>
    <row r="24" spans="1:8" ht="50.1" customHeight="1">
      <c r="A24" s="3" t="s">
        <v>95</v>
      </c>
      <c r="B24" s="42">
        <v>1606420</v>
      </c>
      <c r="C24" s="43"/>
    </row>
    <row r="25" spans="1:8" ht="50.1" customHeight="1">
      <c r="A25" s="3" t="s">
        <v>96</v>
      </c>
      <c r="B25" s="42">
        <v>1606300</v>
      </c>
      <c r="C25" s="43"/>
    </row>
    <row r="26" spans="1:8" ht="50.1" customHeight="1">
      <c r="A26" s="3" t="s">
        <v>97</v>
      </c>
      <c r="B26" s="42">
        <v>1965222</v>
      </c>
      <c r="C26" s="43"/>
    </row>
    <row r="27" spans="1:8" ht="50.1" customHeight="1">
      <c r="A27" s="3" t="s">
        <v>98</v>
      </c>
      <c r="B27" s="42">
        <v>1983900</v>
      </c>
      <c r="C27" s="43"/>
    </row>
    <row r="28" spans="1:8" ht="50.1" customHeight="1">
      <c r="A28" s="3" t="s">
        <v>99</v>
      </c>
      <c r="B28" s="42">
        <v>1983460</v>
      </c>
      <c r="C28" s="43"/>
    </row>
    <row r="29" spans="1:8" ht="50.1" customHeight="1">
      <c r="A29" s="3" t="s">
        <v>100</v>
      </c>
      <c r="B29" s="42">
        <v>1807960</v>
      </c>
      <c r="C29" s="43"/>
    </row>
    <row r="30" spans="1:8" ht="50.1" customHeight="1">
      <c r="A30" s="3" t="s">
        <v>101</v>
      </c>
      <c r="B30" s="42">
        <v>1646690</v>
      </c>
      <c r="C30" s="43"/>
    </row>
    <row r="31" spans="1:8" ht="50.1" customHeight="1">
      <c r="A31" s="3" t="s">
        <v>102</v>
      </c>
      <c r="B31" s="42">
        <v>1610010</v>
      </c>
      <c r="C31" s="43"/>
    </row>
    <row r="32" spans="1:8" ht="50.1" customHeight="1">
      <c r="A32" s="3" t="s">
        <v>103</v>
      </c>
      <c r="B32" s="42">
        <v>1518940</v>
      </c>
      <c r="C32" s="43"/>
    </row>
    <row r="33" spans="1:3" ht="50.1" customHeight="1">
      <c r="A33" s="10" t="s">
        <v>104</v>
      </c>
      <c r="B33" s="44">
        <f>SUM(B21:B32)</f>
        <v>20454472</v>
      </c>
      <c r="C33" s="45"/>
    </row>
  </sheetData>
  <mergeCells count="44">
    <mergeCell ref="B30:C30"/>
    <mergeCell ref="B31:C31"/>
    <mergeCell ref="B32:C32"/>
    <mergeCell ref="B33:C33"/>
    <mergeCell ref="B25:C25"/>
    <mergeCell ref="B26:C26"/>
    <mergeCell ref="B27:C27"/>
    <mergeCell ref="B28:C28"/>
    <mergeCell ref="B29:C29"/>
    <mergeCell ref="A20:C20"/>
    <mergeCell ref="B21:C21"/>
    <mergeCell ref="B22:C22"/>
    <mergeCell ref="B23:C23"/>
    <mergeCell ref="B24:C24"/>
    <mergeCell ref="A1:H1"/>
    <mergeCell ref="A2:B3"/>
    <mergeCell ref="C2:E2"/>
    <mergeCell ref="F2:H2"/>
    <mergeCell ref="A4:A5"/>
    <mergeCell ref="F4:F5"/>
    <mergeCell ref="G4:G5"/>
    <mergeCell ref="H4:H5"/>
    <mergeCell ref="A6:A7"/>
    <mergeCell ref="F6:F7"/>
    <mergeCell ref="G6:G7"/>
    <mergeCell ref="H6:H7"/>
    <mergeCell ref="A8:B8"/>
    <mergeCell ref="C8:E8"/>
    <mergeCell ref="F8:H8"/>
    <mergeCell ref="A11:H11"/>
    <mergeCell ref="A12:B13"/>
    <mergeCell ref="C12:E12"/>
    <mergeCell ref="F12:H12"/>
    <mergeCell ref="A14:A15"/>
    <mergeCell ref="F14:F15"/>
    <mergeCell ref="G14:G15"/>
    <mergeCell ref="H14:H15"/>
    <mergeCell ref="A16:A17"/>
    <mergeCell ref="F16:F17"/>
    <mergeCell ref="G16:G17"/>
    <mergeCell ref="H16:H17"/>
    <mergeCell ref="A18:B18"/>
    <mergeCell ref="C18:E18"/>
    <mergeCell ref="F18:H18"/>
  </mergeCells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H33"/>
  <sheetViews>
    <sheetView topLeftCell="A28" workbookViewId="0">
      <selection activeCell="F4" sqref="F4:F7"/>
    </sheetView>
  </sheetViews>
  <sheetFormatPr defaultRowHeight="13.5"/>
  <cols>
    <col min="1" max="8" width="20.625" style="1" customWidth="1"/>
    <col min="9" max="16384" width="9" style="1"/>
  </cols>
  <sheetData>
    <row r="1" spans="1:8" ht="50.1" customHeight="1">
      <c r="A1" s="46" t="s">
        <v>75</v>
      </c>
      <c r="B1" s="46"/>
      <c r="C1" s="46"/>
      <c r="D1" s="46"/>
      <c r="E1" s="46"/>
      <c r="F1" s="46"/>
      <c r="G1" s="46"/>
      <c r="H1" s="46"/>
    </row>
    <row r="2" spans="1:8" ht="30" customHeight="1">
      <c r="A2" s="56" t="s">
        <v>9</v>
      </c>
      <c r="B2" s="56"/>
      <c r="C2" s="56" t="s">
        <v>14</v>
      </c>
      <c r="D2" s="56"/>
      <c r="E2" s="56"/>
      <c r="F2" s="56" t="s">
        <v>1</v>
      </c>
      <c r="G2" s="56"/>
      <c r="H2" s="56"/>
    </row>
    <row r="3" spans="1:8" ht="30" customHeight="1">
      <c r="A3" s="56"/>
      <c r="B3" s="56"/>
      <c r="C3" s="2" t="s">
        <v>0</v>
      </c>
      <c r="D3" s="2" t="s">
        <v>10</v>
      </c>
      <c r="E3" s="2" t="s">
        <v>12</v>
      </c>
      <c r="F3" s="2" t="s">
        <v>0</v>
      </c>
      <c r="G3" s="2" t="s">
        <v>10</v>
      </c>
      <c r="H3" s="2" t="s">
        <v>12</v>
      </c>
    </row>
    <row r="4" spans="1:8" ht="30" customHeight="1">
      <c r="A4" s="51" t="s">
        <v>2</v>
      </c>
      <c r="B4" s="3" t="s">
        <v>5</v>
      </c>
      <c r="C4" s="5">
        <v>11216000</v>
      </c>
      <c r="D4" s="23" t="s">
        <v>209</v>
      </c>
      <c r="E4" s="23" t="s">
        <v>210</v>
      </c>
      <c r="F4" s="57">
        <v>62035492</v>
      </c>
      <c r="G4" s="57" t="s">
        <v>213</v>
      </c>
      <c r="H4" s="51" t="s">
        <v>214</v>
      </c>
    </row>
    <row r="5" spans="1:8" ht="30" customHeight="1">
      <c r="A5" s="51"/>
      <c r="B5" s="3" t="s">
        <v>6</v>
      </c>
      <c r="C5" s="5">
        <v>10310920</v>
      </c>
      <c r="D5" s="24" t="s">
        <v>215</v>
      </c>
      <c r="E5" s="24" t="s">
        <v>216</v>
      </c>
      <c r="F5" s="57"/>
      <c r="G5" s="57"/>
      <c r="H5" s="51"/>
    </row>
    <row r="6" spans="1:8" ht="30" customHeight="1">
      <c r="A6" s="51" t="s">
        <v>3</v>
      </c>
      <c r="B6" s="3" t="s">
        <v>5</v>
      </c>
      <c r="C6" s="5">
        <v>10763000</v>
      </c>
      <c r="D6" s="3"/>
      <c r="E6" s="3"/>
      <c r="F6" s="57">
        <v>28630680</v>
      </c>
      <c r="G6" s="49" t="s">
        <v>221</v>
      </c>
      <c r="H6" s="51" t="s">
        <v>222</v>
      </c>
    </row>
    <row r="7" spans="1:8" ht="30" customHeight="1">
      <c r="A7" s="51"/>
      <c r="B7" s="3" t="s">
        <v>6</v>
      </c>
      <c r="C7" s="26">
        <v>6421150</v>
      </c>
      <c r="D7" s="25" t="s">
        <v>217</v>
      </c>
      <c r="E7" s="25" t="s">
        <v>218</v>
      </c>
      <c r="F7" s="57"/>
      <c r="G7" s="50"/>
      <c r="H7" s="51"/>
    </row>
    <row r="8" spans="1:8" ht="50.1" customHeight="1">
      <c r="A8" s="52" t="s">
        <v>8</v>
      </c>
      <c r="B8" s="45"/>
      <c r="C8" s="53">
        <f>C4+C5+C6+C7</f>
        <v>38711070</v>
      </c>
      <c r="D8" s="54"/>
      <c r="E8" s="55"/>
      <c r="F8" s="53">
        <f>F4+F6</f>
        <v>90666172</v>
      </c>
      <c r="G8" s="54"/>
      <c r="H8" s="55"/>
    </row>
    <row r="11" spans="1:8" ht="50.1" customHeight="1">
      <c r="A11" s="46" t="s">
        <v>76</v>
      </c>
      <c r="B11" s="46"/>
      <c r="C11" s="46"/>
      <c r="D11" s="46"/>
      <c r="E11" s="46"/>
      <c r="F11" s="46"/>
      <c r="G11" s="46"/>
      <c r="H11" s="46"/>
    </row>
    <row r="12" spans="1:8" ht="30" customHeight="1">
      <c r="A12" s="56" t="s">
        <v>9</v>
      </c>
      <c r="B12" s="56"/>
      <c r="C12" s="56" t="s">
        <v>14</v>
      </c>
      <c r="D12" s="56"/>
      <c r="E12" s="56"/>
      <c r="F12" s="56" t="s">
        <v>1</v>
      </c>
      <c r="G12" s="56"/>
      <c r="H12" s="56"/>
    </row>
    <row r="13" spans="1:8" ht="30" customHeight="1">
      <c r="A13" s="56"/>
      <c r="B13" s="56"/>
      <c r="C13" s="2" t="s">
        <v>0</v>
      </c>
      <c r="D13" s="2" t="s">
        <v>10</v>
      </c>
      <c r="E13" s="2" t="s">
        <v>12</v>
      </c>
      <c r="F13" s="2" t="s">
        <v>0</v>
      </c>
      <c r="G13" s="2" t="s">
        <v>10</v>
      </c>
      <c r="H13" s="2" t="s">
        <v>12</v>
      </c>
    </row>
    <row r="14" spans="1:8" ht="30" customHeight="1">
      <c r="A14" s="51" t="s">
        <v>2</v>
      </c>
      <c r="B14" s="3" t="s">
        <v>5</v>
      </c>
      <c r="C14" s="5"/>
      <c r="D14" s="3"/>
      <c r="E14" s="3"/>
      <c r="F14" s="57"/>
      <c r="G14" s="49"/>
      <c r="H14" s="51"/>
    </row>
    <row r="15" spans="1:8" ht="30" customHeight="1">
      <c r="A15" s="51"/>
      <c r="B15" s="3" t="s">
        <v>6</v>
      </c>
      <c r="C15" s="5"/>
      <c r="D15" s="3"/>
      <c r="E15" s="3"/>
      <c r="F15" s="57"/>
      <c r="G15" s="50"/>
      <c r="H15" s="51"/>
    </row>
    <row r="16" spans="1:8" ht="30" customHeight="1">
      <c r="A16" s="51" t="s">
        <v>3</v>
      </c>
      <c r="B16" s="3" t="s">
        <v>5</v>
      </c>
      <c r="C16" s="5"/>
      <c r="D16" s="3"/>
      <c r="E16" s="3"/>
      <c r="F16" s="57"/>
      <c r="G16" s="49"/>
      <c r="H16" s="51"/>
    </row>
    <row r="17" spans="1:8" ht="30" customHeight="1">
      <c r="A17" s="51"/>
      <c r="B17" s="3" t="s">
        <v>6</v>
      </c>
      <c r="C17" s="26">
        <v>6944380</v>
      </c>
      <c r="D17" s="25" t="s">
        <v>219</v>
      </c>
      <c r="E17" s="25" t="s">
        <v>220</v>
      </c>
      <c r="F17" s="57"/>
      <c r="G17" s="50"/>
      <c r="H17" s="51"/>
    </row>
    <row r="18" spans="1:8" ht="50.1" customHeight="1">
      <c r="A18" s="52" t="s">
        <v>8</v>
      </c>
      <c r="B18" s="45"/>
      <c r="C18" s="53">
        <f>C14+C15+C16+C17+F18</f>
        <v>6944380</v>
      </c>
      <c r="D18" s="54"/>
      <c r="E18" s="55"/>
      <c r="F18" s="53">
        <f>F14+F16</f>
        <v>0</v>
      </c>
      <c r="G18" s="54"/>
      <c r="H18" s="55"/>
    </row>
    <row r="20" spans="1:8" ht="50.1" customHeight="1">
      <c r="A20" s="46" t="s">
        <v>151</v>
      </c>
      <c r="B20" s="46"/>
      <c r="C20" s="46"/>
    </row>
    <row r="21" spans="1:8" ht="50.1" customHeight="1">
      <c r="A21" s="3" t="s">
        <v>92</v>
      </c>
      <c r="B21" s="47">
        <v>1558180</v>
      </c>
      <c r="C21" s="48"/>
    </row>
    <row r="22" spans="1:8" ht="50.1" customHeight="1">
      <c r="A22" s="3" t="s">
        <v>93</v>
      </c>
      <c r="B22" s="47">
        <v>2242520</v>
      </c>
      <c r="C22" s="48"/>
    </row>
    <row r="23" spans="1:8" ht="50.1" customHeight="1">
      <c r="A23" s="3" t="s">
        <v>94</v>
      </c>
      <c r="B23" s="47">
        <v>1844740</v>
      </c>
      <c r="C23" s="48"/>
    </row>
    <row r="24" spans="1:8" ht="50.1" customHeight="1">
      <c r="A24" s="3" t="s">
        <v>95</v>
      </c>
      <c r="B24" s="42">
        <v>1718920</v>
      </c>
      <c r="C24" s="43"/>
    </row>
    <row r="25" spans="1:8" ht="50.1" customHeight="1">
      <c r="A25" s="3" t="s">
        <v>96</v>
      </c>
      <c r="B25" s="42">
        <v>1863760</v>
      </c>
      <c r="C25" s="43"/>
    </row>
    <row r="26" spans="1:8" ht="50.1" customHeight="1">
      <c r="A26" s="3" t="s">
        <v>97</v>
      </c>
      <c r="B26" s="42">
        <v>894430</v>
      </c>
      <c r="C26" s="43"/>
    </row>
    <row r="27" spans="1:8" ht="50.1" customHeight="1">
      <c r="A27" s="3" t="s">
        <v>98</v>
      </c>
      <c r="B27" s="42">
        <v>1876260</v>
      </c>
      <c r="C27" s="43"/>
    </row>
    <row r="28" spans="1:8" ht="50.1" customHeight="1">
      <c r="A28" s="3" t="s">
        <v>99</v>
      </c>
      <c r="B28" s="42">
        <v>1731030</v>
      </c>
      <c r="C28" s="43"/>
    </row>
    <row r="29" spans="1:8" ht="50.1" customHeight="1">
      <c r="A29" s="3" t="s">
        <v>100</v>
      </c>
      <c r="B29" s="42">
        <v>1994950</v>
      </c>
      <c r="C29" s="43"/>
    </row>
    <row r="30" spans="1:8" ht="50.1" customHeight="1">
      <c r="A30" s="3" t="s">
        <v>101</v>
      </c>
      <c r="B30" s="42">
        <v>2193050</v>
      </c>
      <c r="C30" s="43"/>
    </row>
    <row r="31" spans="1:8" ht="50.1" customHeight="1">
      <c r="A31" s="3" t="s">
        <v>102</v>
      </c>
      <c r="B31" s="42">
        <v>2042910</v>
      </c>
      <c r="C31" s="43"/>
    </row>
    <row r="32" spans="1:8" ht="50.1" customHeight="1">
      <c r="A32" s="3" t="s">
        <v>103</v>
      </c>
      <c r="B32" s="42">
        <v>14564370</v>
      </c>
      <c r="C32" s="43"/>
    </row>
    <row r="33" spans="1:3" ht="50.1" customHeight="1">
      <c r="A33" s="10" t="s">
        <v>104</v>
      </c>
      <c r="B33" s="44">
        <f>SUM(B21:B32)</f>
        <v>34525120</v>
      </c>
      <c r="C33" s="45"/>
    </row>
  </sheetData>
  <mergeCells count="44">
    <mergeCell ref="B30:C30"/>
    <mergeCell ref="B31:C31"/>
    <mergeCell ref="B32:C32"/>
    <mergeCell ref="B33:C33"/>
    <mergeCell ref="B25:C25"/>
    <mergeCell ref="B26:C26"/>
    <mergeCell ref="B27:C27"/>
    <mergeCell ref="B28:C28"/>
    <mergeCell ref="B29:C29"/>
    <mergeCell ref="A20:C20"/>
    <mergeCell ref="B21:C21"/>
    <mergeCell ref="B22:C22"/>
    <mergeCell ref="B23:C23"/>
    <mergeCell ref="B24:C24"/>
    <mergeCell ref="A1:H1"/>
    <mergeCell ref="A2:B3"/>
    <mergeCell ref="C2:E2"/>
    <mergeCell ref="F2:H2"/>
    <mergeCell ref="A4:A5"/>
    <mergeCell ref="F4:F5"/>
    <mergeCell ref="G4:G5"/>
    <mergeCell ref="H4:H5"/>
    <mergeCell ref="A6:A7"/>
    <mergeCell ref="F6:F7"/>
    <mergeCell ref="G6:G7"/>
    <mergeCell ref="H6:H7"/>
    <mergeCell ref="A8:B8"/>
    <mergeCell ref="C8:E8"/>
    <mergeCell ref="F8:H8"/>
    <mergeCell ref="A11:H11"/>
    <mergeCell ref="A12:B13"/>
    <mergeCell ref="C12:E12"/>
    <mergeCell ref="F12:H12"/>
    <mergeCell ref="A14:A15"/>
    <mergeCell ref="F14:F15"/>
    <mergeCell ref="G14:G15"/>
    <mergeCell ref="H14:H15"/>
    <mergeCell ref="A16:A17"/>
    <mergeCell ref="F16:F17"/>
    <mergeCell ref="G16:G17"/>
    <mergeCell ref="H16:H17"/>
    <mergeCell ref="A18:B18"/>
    <mergeCell ref="C18:E18"/>
    <mergeCell ref="F18:H18"/>
  </mergeCells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H33"/>
  <sheetViews>
    <sheetView topLeftCell="A25" workbookViewId="0">
      <selection activeCell="D5" sqref="D5"/>
    </sheetView>
  </sheetViews>
  <sheetFormatPr defaultRowHeight="13.5"/>
  <cols>
    <col min="1" max="8" width="20.625" style="1" customWidth="1"/>
    <col min="9" max="16384" width="9" style="1"/>
  </cols>
  <sheetData>
    <row r="1" spans="1:8" ht="50.1" customHeight="1">
      <c r="A1" s="46" t="s">
        <v>77</v>
      </c>
      <c r="B1" s="46"/>
      <c r="C1" s="46"/>
      <c r="D1" s="46"/>
      <c r="E1" s="46"/>
      <c r="F1" s="46"/>
      <c r="G1" s="46"/>
      <c r="H1" s="46"/>
    </row>
    <row r="2" spans="1:8" ht="30" customHeight="1">
      <c r="A2" s="56" t="s">
        <v>9</v>
      </c>
      <c r="B2" s="56"/>
      <c r="C2" s="56" t="s">
        <v>14</v>
      </c>
      <c r="D2" s="56"/>
      <c r="E2" s="56"/>
      <c r="F2" s="56" t="s">
        <v>1</v>
      </c>
      <c r="G2" s="56"/>
      <c r="H2" s="56"/>
    </row>
    <row r="3" spans="1:8" ht="30" customHeight="1">
      <c r="A3" s="56"/>
      <c r="B3" s="56"/>
      <c r="C3" s="2" t="s">
        <v>0</v>
      </c>
      <c r="D3" s="2" t="s">
        <v>10</v>
      </c>
      <c r="E3" s="2" t="s">
        <v>12</v>
      </c>
      <c r="F3" s="2" t="s">
        <v>0</v>
      </c>
      <c r="G3" s="2" t="s">
        <v>10</v>
      </c>
      <c r="H3" s="2" t="s">
        <v>12</v>
      </c>
    </row>
    <row r="4" spans="1:8" ht="30" customHeight="1">
      <c r="A4" s="51" t="s">
        <v>2</v>
      </c>
      <c r="B4" s="3" t="s">
        <v>5</v>
      </c>
      <c r="C4" s="5">
        <v>8592000</v>
      </c>
      <c r="D4" s="27" t="s">
        <v>230</v>
      </c>
      <c r="E4" s="27" t="s">
        <v>226</v>
      </c>
      <c r="F4" s="57">
        <v>994250</v>
      </c>
      <c r="G4" s="49" t="s">
        <v>223</v>
      </c>
      <c r="H4" s="51" t="s">
        <v>224</v>
      </c>
    </row>
    <row r="5" spans="1:8" ht="30" customHeight="1">
      <c r="A5" s="51"/>
      <c r="B5" s="3" t="s">
        <v>6</v>
      </c>
      <c r="C5" s="5">
        <v>9089630</v>
      </c>
      <c r="D5" s="27" t="s">
        <v>228</v>
      </c>
      <c r="E5" s="27" t="s">
        <v>229</v>
      </c>
      <c r="F5" s="57"/>
      <c r="G5" s="50"/>
      <c r="H5" s="51"/>
    </row>
    <row r="6" spans="1:8" ht="30" customHeight="1">
      <c r="A6" s="51" t="s">
        <v>3</v>
      </c>
      <c r="B6" s="3" t="s">
        <v>5</v>
      </c>
      <c r="C6" s="5">
        <v>8660000</v>
      </c>
      <c r="D6" s="27" t="s">
        <v>225</v>
      </c>
      <c r="E6" s="27" t="s">
        <v>226</v>
      </c>
      <c r="F6" s="57">
        <v>4971000</v>
      </c>
      <c r="G6" s="49" t="s">
        <v>232</v>
      </c>
      <c r="H6" s="51" t="s">
        <v>233</v>
      </c>
    </row>
    <row r="7" spans="1:8" ht="30" customHeight="1">
      <c r="A7" s="51"/>
      <c r="B7" s="3" t="s">
        <v>6</v>
      </c>
      <c r="C7" s="5">
        <v>10797680</v>
      </c>
      <c r="D7" s="29" t="s">
        <v>236</v>
      </c>
      <c r="E7" s="29" t="s">
        <v>237</v>
      </c>
      <c r="F7" s="57"/>
      <c r="G7" s="50"/>
      <c r="H7" s="51"/>
    </row>
    <row r="8" spans="1:8" ht="50.1" customHeight="1">
      <c r="A8" s="52" t="s">
        <v>8</v>
      </c>
      <c r="B8" s="45"/>
      <c r="C8" s="53">
        <f>C4+C5+C6+C7</f>
        <v>37139310</v>
      </c>
      <c r="D8" s="54"/>
      <c r="E8" s="55"/>
      <c r="F8" s="53">
        <f>F4+F6</f>
        <v>5965250</v>
      </c>
      <c r="G8" s="54"/>
      <c r="H8" s="55"/>
    </row>
    <row r="11" spans="1:8" ht="50.1" customHeight="1">
      <c r="A11" s="46" t="s">
        <v>78</v>
      </c>
      <c r="B11" s="46"/>
      <c r="C11" s="46"/>
      <c r="D11" s="46"/>
      <c r="E11" s="46"/>
      <c r="F11" s="46"/>
      <c r="G11" s="46"/>
      <c r="H11" s="46"/>
    </row>
    <row r="12" spans="1:8" ht="30" customHeight="1">
      <c r="A12" s="56" t="s">
        <v>9</v>
      </c>
      <c r="B12" s="56"/>
      <c r="C12" s="56" t="s">
        <v>14</v>
      </c>
      <c r="D12" s="56"/>
      <c r="E12" s="56"/>
      <c r="F12" s="56" t="s">
        <v>1</v>
      </c>
      <c r="G12" s="56"/>
      <c r="H12" s="56"/>
    </row>
    <row r="13" spans="1:8" ht="30" customHeight="1">
      <c r="A13" s="56"/>
      <c r="B13" s="56"/>
      <c r="C13" s="2" t="s">
        <v>0</v>
      </c>
      <c r="D13" s="2" t="s">
        <v>10</v>
      </c>
      <c r="E13" s="2" t="s">
        <v>12</v>
      </c>
      <c r="F13" s="2" t="s">
        <v>0</v>
      </c>
      <c r="G13" s="2" t="s">
        <v>10</v>
      </c>
      <c r="H13" s="2" t="s">
        <v>12</v>
      </c>
    </row>
    <row r="14" spans="1:8" ht="30" customHeight="1">
      <c r="A14" s="51" t="s">
        <v>2</v>
      </c>
      <c r="B14" s="3" t="s">
        <v>5</v>
      </c>
      <c r="C14" s="5">
        <v>3472000</v>
      </c>
      <c r="D14" s="27" t="s">
        <v>230</v>
      </c>
      <c r="E14" s="27" t="s">
        <v>231</v>
      </c>
      <c r="F14" s="57">
        <v>603430</v>
      </c>
      <c r="G14" s="49" t="s">
        <v>223</v>
      </c>
      <c r="H14" s="51" t="s">
        <v>224</v>
      </c>
    </row>
    <row r="15" spans="1:8" ht="30" customHeight="1">
      <c r="A15" s="51"/>
      <c r="B15" s="3" t="s">
        <v>6</v>
      </c>
      <c r="C15" s="5">
        <v>10414740</v>
      </c>
      <c r="D15" s="27" t="s">
        <v>228</v>
      </c>
      <c r="E15" s="27" t="s">
        <v>227</v>
      </c>
      <c r="F15" s="57"/>
      <c r="G15" s="50"/>
      <c r="H15" s="51"/>
    </row>
    <row r="16" spans="1:8" ht="30" customHeight="1">
      <c r="A16" s="51" t="s">
        <v>3</v>
      </c>
      <c r="B16" s="3" t="s">
        <v>5</v>
      </c>
      <c r="C16" s="5">
        <v>6943000</v>
      </c>
      <c r="D16" s="27" t="s">
        <v>225</v>
      </c>
      <c r="E16" s="27" t="s">
        <v>227</v>
      </c>
      <c r="F16" s="57"/>
      <c r="G16" s="49"/>
      <c r="H16" s="51"/>
    </row>
    <row r="17" spans="1:8" ht="30" customHeight="1">
      <c r="A17" s="51"/>
      <c r="B17" s="3" t="s">
        <v>6</v>
      </c>
      <c r="C17" s="5">
        <v>8991230</v>
      </c>
      <c r="D17" s="29" t="s">
        <v>236</v>
      </c>
      <c r="E17" s="29" t="s">
        <v>238</v>
      </c>
      <c r="F17" s="57"/>
      <c r="G17" s="50"/>
      <c r="H17" s="51"/>
    </row>
    <row r="18" spans="1:8" ht="50.1" customHeight="1">
      <c r="A18" s="52" t="s">
        <v>8</v>
      </c>
      <c r="B18" s="45"/>
      <c r="C18" s="53">
        <f>C14+C15+C16+C17+F18</f>
        <v>30424400</v>
      </c>
      <c r="D18" s="54"/>
      <c r="E18" s="55"/>
      <c r="F18" s="53">
        <f>F14+F16</f>
        <v>603430</v>
      </c>
      <c r="G18" s="54"/>
      <c r="H18" s="55"/>
    </row>
    <row r="20" spans="1:8" ht="50.1" customHeight="1">
      <c r="A20" s="46" t="s">
        <v>152</v>
      </c>
      <c r="B20" s="46"/>
      <c r="C20" s="46"/>
    </row>
    <row r="21" spans="1:8" ht="50.1" customHeight="1">
      <c r="A21" s="3" t="s">
        <v>92</v>
      </c>
      <c r="B21" s="47">
        <v>3376090</v>
      </c>
      <c r="C21" s="48"/>
    </row>
    <row r="22" spans="1:8" ht="50.1" customHeight="1">
      <c r="A22" s="3" t="s">
        <v>93</v>
      </c>
      <c r="B22" s="47">
        <v>3423140</v>
      </c>
      <c r="C22" s="48"/>
    </row>
    <row r="23" spans="1:8" ht="50.1" customHeight="1">
      <c r="A23" s="3" t="s">
        <v>94</v>
      </c>
      <c r="B23" s="47">
        <v>3943980</v>
      </c>
      <c r="C23" s="48"/>
    </row>
    <row r="24" spans="1:8" ht="50.1" customHeight="1">
      <c r="A24" s="3" t="s">
        <v>95</v>
      </c>
      <c r="B24" s="42">
        <v>3926670</v>
      </c>
      <c r="C24" s="43"/>
    </row>
    <row r="25" spans="1:8" ht="50.1" customHeight="1">
      <c r="A25" s="3" t="s">
        <v>96</v>
      </c>
      <c r="B25" s="42">
        <v>5054360</v>
      </c>
      <c r="C25" s="43"/>
    </row>
    <row r="26" spans="1:8" ht="50.1" customHeight="1">
      <c r="A26" s="3" t="s">
        <v>97</v>
      </c>
      <c r="B26" s="42">
        <v>4329240</v>
      </c>
      <c r="C26" s="43"/>
    </row>
    <row r="27" spans="1:8" ht="50.1" customHeight="1">
      <c r="A27" s="3" t="s">
        <v>98</v>
      </c>
      <c r="B27" s="42">
        <v>4256750</v>
      </c>
      <c r="C27" s="43"/>
    </row>
    <row r="28" spans="1:8" ht="50.1" customHeight="1">
      <c r="A28" s="3" t="s">
        <v>99</v>
      </c>
      <c r="B28" s="42">
        <v>3825680</v>
      </c>
      <c r="C28" s="43"/>
    </row>
    <row r="29" spans="1:8" ht="50.1" customHeight="1">
      <c r="A29" s="3" t="s">
        <v>100</v>
      </c>
      <c r="B29" s="42">
        <v>2643240</v>
      </c>
      <c r="C29" s="43"/>
    </row>
    <row r="30" spans="1:8" ht="50.1" customHeight="1">
      <c r="A30" s="3" t="s">
        <v>101</v>
      </c>
      <c r="B30" s="42">
        <v>2995090</v>
      </c>
      <c r="C30" s="43"/>
    </row>
    <row r="31" spans="1:8" ht="50.1" customHeight="1">
      <c r="A31" s="3" t="s">
        <v>102</v>
      </c>
      <c r="B31" s="42">
        <v>2888580</v>
      </c>
      <c r="C31" s="43"/>
    </row>
    <row r="32" spans="1:8" ht="50.1" customHeight="1">
      <c r="A32" s="3" t="s">
        <v>103</v>
      </c>
      <c r="B32" s="42">
        <v>3853300</v>
      </c>
      <c r="C32" s="43"/>
    </row>
    <row r="33" spans="1:3" ht="50.1" customHeight="1">
      <c r="A33" s="10" t="s">
        <v>104</v>
      </c>
      <c r="B33" s="44">
        <f>SUM(B21:B32)</f>
        <v>44516120</v>
      </c>
      <c r="C33" s="45"/>
    </row>
  </sheetData>
  <mergeCells count="44">
    <mergeCell ref="B30:C30"/>
    <mergeCell ref="B31:C31"/>
    <mergeCell ref="B32:C32"/>
    <mergeCell ref="B33:C33"/>
    <mergeCell ref="B25:C25"/>
    <mergeCell ref="B26:C26"/>
    <mergeCell ref="B27:C27"/>
    <mergeCell ref="B28:C28"/>
    <mergeCell ref="B29:C29"/>
    <mergeCell ref="A20:C20"/>
    <mergeCell ref="B21:C21"/>
    <mergeCell ref="B22:C22"/>
    <mergeCell ref="B23:C23"/>
    <mergeCell ref="B24:C24"/>
    <mergeCell ref="A1:H1"/>
    <mergeCell ref="A2:B3"/>
    <mergeCell ref="C2:E2"/>
    <mergeCell ref="F2:H2"/>
    <mergeCell ref="A4:A5"/>
    <mergeCell ref="F4:F5"/>
    <mergeCell ref="G4:G5"/>
    <mergeCell ref="H4:H5"/>
    <mergeCell ref="A6:A7"/>
    <mergeCell ref="F6:F7"/>
    <mergeCell ref="G6:G7"/>
    <mergeCell ref="H6:H7"/>
    <mergeCell ref="A8:B8"/>
    <mergeCell ref="C8:E8"/>
    <mergeCell ref="F8:H8"/>
    <mergeCell ref="A11:H11"/>
    <mergeCell ref="A12:B13"/>
    <mergeCell ref="C12:E12"/>
    <mergeCell ref="F12:H12"/>
    <mergeCell ref="A14:A15"/>
    <mergeCell ref="F14:F15"/>
    <mergeCell ref="G14:G15"/>
    <mergeCell ref="H14:H15"/>
    <mergeCell ref="A16:A17"/>
    <mergeCell ref="F16:F17"/>
    <mergeCell ref="G16:G17"/>
    <mergeCell ref="H16:H17"/>
    <mergeCell ref="A18:B18"/>
    <mergeCell ref="C18:E18"/>
    <mergeCell ref="F18:H18"/>
  </mergeCells>
  <phoneticPr fontId="2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I33"/>
  <sheetViews>
    <sheetView topLeftCell="A28" workbookViewId="0">
      <selection activeCell="G16" sqref="G16:G17"/>
    </sheetView>
  </sheetViews>
  <sheetFormatPr defaultRowHeight="13.5"/>
  <cols>
    <col min="1" max="8" width="20.625" style="1" customWidth="1"/>
    <col min="9" max="16384" width="9" style="1"/>
  </cols>
  <sheetData>
    <row r="1" spans="1:9" ht="50.1" customHeight="1">
      <c r="A1" s="46" t="s">
        <v>155</v>
      </c>
      <c r="B1" s="46"/>
      <c r="C1" s="46"/>
      <c r="D1" s="46"/>
      <c r="E1" s="46"/>
      <c r="F1" s="46"/>
      <c r="G1" s="46"/>
      <c r="H1" s="46"/>
    </row>
    <row r="2" spans="1:9" ht="30" customHeight="1">
      <c r="A2" s="56" t="s">
        <v>9</v>
      </c>
      <c r="B2" s="56"/>
      <c r="C2" s="56" t="s">
        <v>14</v>
      </c>
      <c r="D2" s="56"/>
      <c r="E2" s="56"/>
      <c r="F2" s="56" t="s">
        <v>1</v>
      </c>
      <c r="G2" s="56"/>
      <c r="H2" s="56"/>
    </row>
    <row r="3" spans="1:9" ht="30" customHeight="1">
      <c r="A3" s="56"/>
      <c r="B3" s="56"/>
      <c r="C3" s="2" t="s">
        <v>0</v>
      </c>
      <c r="D3" s="2" t="s">
        <v>10</v>
      </c>
      <c r="E3" s="2" t="s">
        <v>12</v>
      </c>
      <c r="F3" s="2" t="s">
        <v>0</v>
      </c>
      <c r="G3" s="2" t="s">
        <v>10</v>
      </c>
      <c r="H3" s="2" t="s">
        <v>12</v>
      </c>
    </row>
    <row r="4" spans="1:9" ht="30" customHeight="1">
      <c r="A4" s="51" t="s">
        <v>2</v>
      </c>
      <c r="B4" s="3" t="s">
        <v>5</v>
      </c>
      <c r="C4" s="5">
        <v>9564000</v>
      </c>
      <c r="D4" s="28" t="s">
        <v>234</v>
      </c>
      <c r="E4" s="28" t="s">
        <v>235</v>
      </c>
      <c r="F4" s="57">
        <v>13070130</v>
      </c>
      <c r="G4" s="49" t="s">
        <v>239</v>
      </c>
      <c r="H4" s="51" t="s">
        <v>240</v>
      </c>
    </row>
    <row r="5" spans="1:9" ht="30" customHeight="1">
      <c r="A5" s="51"/>
      <c r="B5" s="3" t="s">
        <v>6</v>
      </c>
      <c r="C5" s="5">
        <v>-1144267</v>
      </c>
      <c r="D5" s="33" t="s">
        <v>228</v>
      </c>
      <c r="E5" s="33" t="s">
        <v>252</v>
      </c>
      <c r="F5" s="57"/>
      <c r="G5" s="50"/>
      <c r="H5" s="51"/>
    </row>
    <row r="6" spans="1:9" ht="30" customHeight="1">
      <c r="A6" s="51" t="s">
        <v>3</v>
      </c>
      <c r="B6" s="3" t="s">
        <v>5</v>
      </c>
      <c r="C6" s="31">
        <v>4209000</v>
      </c>
      <c r="D6" s="30" t="s">
        <v>244</v>
      </c>
      <c r="E6" s="30" t="s">
        <v>245</v>
      </c>
      <c r="F6" s="57">
        <v>8200000</v>
      </c>
      <c r="G6" s="49" t="s">
        <v>242</v>
      </c>
      <c r="H6" s="51" t="s">
        <v>243</v>
      </c>
    </row>
    <row r="7" spans="1:9" ht="30" customHeight="1">
      <c r="A7" s="51"/>
      <c r="B7" s="3" t="s">
        <v>6</v>
      </c>
      <c r="C7" s="5">
        <v>18107600</v>
      </c>
      <c r="D7" s="32" t="s">
        <v>249</v>
      </c>
      <c r="E7" s="32" t="s">
        <v>251</v>
      </c>
      <c r="F7" s="57"/>
      <c r="G7" s="50"/>
      <c r="H7" s="51"/>
    </row>
    <row r="8" spans="1:9" ht="50.1" customHeight="1">
      <c r="A8" s="52" t="s">
        <v>8</v>
      </c>
      <c r="B8" s="45"/>
      <c r="C8" s="53">
        <f>C4+C5+C6+C7</f>
        <v>30736333</v>
      </c>
      <c r="D8" s="54"/>
      <c r="E8" s="55"/>
      <c r="F8" s="53">
        <f>F4+F6</f>
        <v>21270130</v>
      </c>
      <c r="G8" s="54"/>
      <c r="H8" s="55"/>
    </row>
    <row r="11" spans="1:9" ht="50.1" customHeight="1">
      <c r="A11" s="46" t="s">
        <v>156</v>
      </c>
      <c r="B11" s="46"/>
      <c r="C11" s="46"/>
      <c r="D11" s="46"/>
      <c r="E11" s="46"/>
      <c r="F11" s="46"/>
      <c r="G11" s="46"/>
      <c r="H11" s="46"/>
    </row>
    <row r="12" spans="1:9" ht="30" customHeight="1">
      <c r="A12" s="56" t="s">
        <v>9</v>
      </c>
      <c r="B12" s="56"/>
      <c r="C12" s="56" t="s">
        <v>14</v>
      </c>
      <c r="D12" s="56"/>
      <c r="E12" s="56"/>
      <c r="F12" s="56" t="s">
        <v>1</v>
      </c>
      <c r="G12" s="56"/>
      <c r="H12" s="56"/>
    </row>
    <row r="13" spans="1:9" ht="30" customHeight="1">
      <c r="A13" s="56"/>
      <c r="B13" s="56"/>
      <c r="C13" s="2" t="s">
        <v>0</v>
      </c>
      <c r="D13" s="2" t="s">
        <v>10</v>
      </c>
      <c r="E13" s="2" t="s">
        <v>12</v>
      </c>
      <c r="F13" s="2" t="s">
        <v>0</v>
      </c>
      <c r="G13" s="2" t="s">
        <v>10</v>
      </c>
      <c r="H13" s="2" t="s">
        <v>12</v>
      </c>
    </row>
    <row r="14" spans="1:9" ht="30" customHeight="1">
      <c r="A14" s="51" t="s">
        <v>2</v>
      </c>
      <c r="B14" s="3" t="s">
        <v>5</v>
      </c>
      <c r="C14" s="5">
        <v>7963000</v>
      </c>
      <c r="D14" s="28" t="s">
        <v>234</v>
      </c>
      <c r="E14" s="28" t="s">
        <v>235</v>
      </c>
      <c r="F14" s="57">
        <v>23024890</v>
      </c>
      <c r="G14" s="49" t="s">
        <v>239</v>
      </c>
      <c r="H14" s="51" t="s">
        <v>240</v>
      </c>
      <c r="I14" s="60" t="s">
        <v>241</v>
      </c>
    </row>
    <row r="15" spans="1:9" ht="30" customHeight="1">
      <c r="A15" s="51"/>
      <c r="B15" s="3" t="s">
        <v>6</v>
      </c>
      <c r="C15" s="5">
        <v>7460000</v>
      </c>
      <c r="D15" s="30" t="s">
        <v>247</v>
      </c>
      <c r="E15" s="30" t="s">
        <v>248</v>
      </c>
      <c r="F15" s="57"/>
      <c r="G15" s="50"/>
      <c r="H15" s="51"/>
      <c r="I15" s="60"/>
    </row>
    <row r="16" spans="1:9" ht="30" customHeight="1">
      <c r="A16" s="51" t="s">
        <v>3</v>
      </c>
      <c r="B16" s="3" t="s">
        <v>5</v>
      </c>
      <c r="C16" s="31">
        <v>15170000</v>
      </c>
      <c r="D16" s="30" t="s">
        <v>244</v>
      </c>
      <c r="E16" s="30" t="s">
        <v>246</v>
      </c>
      <c r="F16" s="57">
        <v>8791000</v>
      </c>
      <c r="G16" s="49" t="s">
        <v>242</v>
      </c>
      <c r="H16" s="51" t="s">
        <v>53</v>
      </c>
    </row>
    <row r="17" spans="1:8" ht="30" customHeight="1">
      <c r="A17" s="51"/>
      <c r="B17" s="3" t="s">
        <v>6</v>
      </c>
      <c r="C17" s="5">
        <v>-1932133</v>
      </c>
      <c r="D17" s="32" t="s">
        <v>249</v>
      </c>
      <c r="E17" s="32" t="s">
        <v>250</v>
      </c>
      <c r="F17" s="57"/>
      <c r="G17" s="50"/>
      <c r="H17" s="51"/>
    </row>
    <row r="18" spans="1:8" ht="50.1" customHeight="1">
      <c r="A18" s="52" t="s">
        <v>8</v>
      </c>
      <c r="B18" s="45"/>
      <c r="C18" s="53">
        <f>C14+C15+C16+C17+F18</f>
        <v>60476757</v>
      </c>
      <c r="D18" s="54"/>
      <c r="E18" s="55"/>
      <c r="F18" s="53">
        <f>F14+F16</f>
        <v>31815890</v>
      </c>
      <c r="G18" s="54"/>
      <c r="H18" s="55"/>
    </row>
    <row r="20" spans="1:8" ht="50.1" customHeight="1">
      <c r="A20" s="46" t="s">
        <v>157</v>
      </c>
      <c r="B20" s="46"/>
      <c r="C20" s="46"/>
    </row>
    <row r="21" spans="1:8" ht="50.1" customHeight="1">
      <c r="A21" s="3" t="s">
        <v>92</v>
      </c>
      <c r="B21" s="47">
        <v>3039360</v>
      </c>
      <c r="C21" s="48"/>
    </row>
    <row r="22" spans="1:8" ht="50.1" customHeight="1">
      <c r="A22" s="3" t="s">
        <v>93</v>
      </c>
      <c r="B22" s="47">
        <v>3129040</v>
      </c>
      <c r="C22" s="48"/>
    </row>
    <row r="23" spans="1:8" ht="50.1" customHeight="1">
      <c r="A23" s="3" t="s">
        <v>94</v>
      </c>
      <c r="B23" s="47">
        <v>3557100</v>
      </c>
      <c r="C23" s="48"/>
    </row>
    <row r="24" spans="1:8" ht="50.1" customHeight="1">
      <c r="A24" s="3" t="s">
        <v>95</v>
      </c>
      <c r="B24" s="42">
        <v>4088970</v>
      </c>
      <c r="C24" s="43"/>
    </row>
    <row r="25" spans="1:8" ht="50.1" customHeight="1">
      <c r="A25" s="3" t="s">
        <v>96</v>
      </c>
      <c r="B25" s="42">
        <v>4374990</v>
      </c>
      <c r="C25" s="43"/>
    </row>
    <row r="26" spans="1:8" ht="50.1" customHeight="1">
      <c r="A26" s="3" t="s">
        <v>97</v>
      </c>
      <c r="B26" s="42">
        <v>6805220</v>
      </c>
      <c r="C26" s="43"/>
    </row>
    <row r="27" spans="1:8" ht="50.1" customHeight="1">
      <c r="A27" s="3" t="s">
        <v>98</v>
      </c>
      <c r="B27" s="42">
        <v>5178860</v>
      </c>
      <c r="C27" s="43"/>
    </row>
    <row r="28" spans="1:8" ht="50.1" customHeight="1">
      <c r="A28" s="3" t="s">
        <v>99</v>
      </c>
      <c r="B28" s="42">
        <v>5293070</v>
      </c>
      <c r="C28" s="43"/>
    </row>
    <row r="29" spans="1:8" ht="50.1" customHeight="1">
      <c r="A29" s="3" t="s">
        <v>100</v>
      </c>
      <c r="B29" s="42">
        <v>5305390</v>
      </c>
      <c r="C29" s="43"/>
    </row>
    <row r="30" spans="1:8" ht="50.1" customHeight="1">
      <c r="A30" s="3" t="s">
        <v>101</v>
      </c>
      <c r="B30" s="42">
        <v>5293070</v>
      </c>
      <c r="C30" s="43"/>
    </row>
    <row r="31" spans="1:8" ht="50.1" customHeight="1">
      <c r="A31" s="3" t="s">
        <v>102</v>
      </c>
      <c r="B31" s="42">
        <v>5293070</v>
      </c>
      <c r="C31" s="43"/>
    </row>
    <row r="32" spans="1:8" ht="50.1" customHeight="1">
      <c r="A32" s="3" t="s">
        <v>103</v>
      </c>
      <c r="B32" s="42">
        <v>13135310</v>
      </c>
      <c r="C32" s="43"/>
    </row>
    <row r="33" spans="1:3" ht="50.1" customHeight="1">
      <c r="A33" s="10" t="s">
        <v>104</v>
      </c>
      <c r="B33" s="44">
        <f>SUM(B21:B32)</f>
        <v>64493450</v>
      </c>
      <c r="C33" s="45"/>
    </row>
  </sheetData>
  <mergeCells count="45">
    <mergeCell ref="I14:I15"/>
    <mergeCell ref="B32:C32"/>
    <mergeCell ref="B33:C33"/>
    <mergeCell ref="B26:C26"/>
    <mergeCell ref="B27:C27"/>
    <mergeCell ref="B28:C28"/>
    <mergeCell ref="B29:C29"/>
    <mergeCell ref="B30:C30"/>
    <mergeCell ref="B31:C31"/>
    <mergeCell ref="B25:C25"/>
    <mergeCell ref="A20:C20"/>
    <mergeCell ref="B21:C21"/>
    <mergeCell ref="B22:C22"/>
    <mergeCell ref="B23:C23"/>
    <mergeCell ref="B24:C24"/>
    <mergeCell ref="A16:A17"/>
    <mergeCell ref="F16:F17"/>
    <mergeCell ref="G16:G17"/>
    <mergeCell ref="H16:H17"/>
    <mergeCell ref="A18:B18"/>
    <mergeCell ref="C18:E18"/>
    <mergeCell ref="F18:H18"/>
    <mergeCell ref="A11:H11"/>
    <mergeCell ref="A12:B13"/>
    <mergeCell ref="C12:E12"/>
    <mergeCell ref="F12:H12"/>
    <mergeCell ref="A14:A15"/>
    <mergeCell ref="F14:F15"/>
    <mergeCell ref="G14:G15"/>
    <mergeCell ref="H14:H15"/>
    <mergeCell ref="A6:A7"/>
    <mergeCell ref="F6:F7"/>
    <mergeCell ref="G6:G7"/>
    <mergeCell ref="H6:H7"/>
    <mergeCell ref="A8:B8"/>
    <mergeCell ref="C8:E8"/>
    <mergeCell ref="F8:H8"/>
    <mergeCell ref="A1:H1"/>
    <mergeCell ref="A2:B3"/>
    <mergeCell ref="C2:E2"/>
    <mergeCell ref="F2:H2"/>
    <mergeCell ref="A4:A5"/>
    <mergeCell ref="F4:F5"/>
    <mergeCell ref="G4:G5"/>
    <mergeCell ref="H4:H5"/>
  </mergeCells>
  <phoneticPr fontId="2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H33"/>
  <sheetViews>
    <sheetView tabSelected="1" workbookViewId="0">
      <selection activeCell="E26" sqref="E26"/>
    </sheetView>
  </sheetViews>
  <sheetFormatPr defaultRowHeight="13.5"/>
  <cols>
    <col min="1" max="8" width="20.625" style="1" customWidth="1"/>
    <col min="9" max="16384" width="9" style="1"/>
  </cols>
  <sheetData>
    <row r="1" spans="1:8" ht="50.1" customHeight="1">
      <c r="A1" s="46" t="s">
        <v>158</v>
      </c>
      <c r="B1" s="46"/>
      <c r="C1" s="46"/>
      <c r="D1" s="46"/>
      <c r="E1" s="46"/>
      <c r="F1" s="46"/>
      <c r="G1" s="46"/>
      <c r="H1" s="46"/>
    </row>
    <row r="2" spans="1:8" ht="30" customHeight="1">
      <c r="A2" s="56" t="s">
        <v>9</v>
      </c>
      <c r="B2" s="56"/>
      <c r="C2" s="56" t="s">
        <v>14</v>
      </c>
      <c r="D2" s="56"/>
      <c r="E2" s="56"/>
      <c r="F2" s="56" t="s">
        <v>1</v>
      </c>
      <c r="G2" s="56"/>
      <c r="H2" s="56"/>
    </row>
    <row r="3" spans="1:8" ht="30" customHeight="1">
      <c r="A3" s="56"/>
      <c r="B3" s="56"/>
      <c r="C3" s="2" t="s">
        <v>0</v>
      </c>
      <c r="D3" s="2" t="s">
        <v>10</v>
      </c>
      <c r="E3" s="2" t="s">
        <v>12</v>
      </c>
      <c r="F3" s="2" t="s">
        <v>0</v>
      </c>
      <c r="G3" s="2" t="s">
        <v>10</v>
      </c>
      <c r="H3" s="2" t="s">
        <v>12</v>
      </c>
    </row>
    <row r="4" spans="1:8" ht="30" customHeight="1">
      <c r="A4" s="51" t="s">
        <v>2</v>
      </c>
      <c r="B4" s="3" t="s">
        <v>5</v>
      </c>
      <c r="C4" s="5">
        <v>11072000</v>
      </c>
      <c r="D4" s="34" t="s">
        <v>253</v>
      </c>
      <c r="E4" s="34" t="s">
        <v>254</v>
      </c>
      <c r="F4" s="57">
        <v>2375680</v>
      </c>
      <c r="G4" s="49" t="s">
        <v>256</v>
      </c>
      <c r="H4" s="51" t="s">
        <v>260</v>
      </c>
    </row>
    <row r="5" spans="1:8" ht="30" customHeight="1">
      <c r="A5" s="51"/>
      <c r="B5" s="3" t="s">
        <v>6</v>
      </c>
      <c r="C5" s="5">
        <v>9989970</v>
      </c>
      <c r="D5" s="35" t="s">
        <v>257</v>
      </c>
      <c r="E5" s="35" t="s">
        <v>259</v>
      </c>
      <c r="F5" s="57"/>
      <c r="G5" s="50"/>
      <c r="H5" s="51"/>
    </row>
    <row r="6" spans="1:8" ht="30" customHeight="1">
      <c r="A6" s="51" t="s">
        <v>3</v>
      </c>
      <c r="B6" s="3" t="s">
        <v>5</v>
      </c>
      <c r="C6" s="5">
        <v>10507000</v>
      </c>
      <c r="D6" s="35" t="s">
        <v>258</v>
      </c>
      <c r="E6" s="36" t="s">
        <v>259</v>
      </c>
      <c r="F6" s="57"/>
      <c r="G6" s="49"/>
      <c r="H6" s="51"/>
    </row>
    <row r="7" spans="1:8" ht="30" customHeight="1">
      <c r="A7" s="51"/>
      <c r="B7" s="3" t="s">
        <v>6</v>
      </c>
      <c r="C7" s="5">
        <v>-4017250</v>
      </c>
      <c r="D7" s="3"/>
      <c r="E7" s="36" t="s">
        <v>262</v>
      </c>
      <c r="F7" s="57"/>
      <c r="G7" s="50"/>
      <c r="H7" s="51"/>
    </row>
    <row r="8" spans="1:8" ht="50.1" customHeight="1">
      <c r="A8" s="52" t="s">
        <v>8</v>
      </c>
      <c r="B8" s="45"/>
      <c r="C8" s="53">
        <f>C4+C5+C6+C7</f>
        <v>27551720</v>
      </c>
      <c r="D8" s="54"/>
      <c r="E8" s="55"/>
      <c r="F8" s="53">
        <f>F4+F6</f>
        <v>2375680</v>
      </c>
      <c r="G8" s="54"/>
      <c r="H8" s="55"/>
    </row>
    <row r="11" spans="1:8" ht="50.1" customHeight="1">
      <c r="A11" s="46" t="s">
        <v>159</v>
      </c>
      <c r="B11" s="46"/>
      <c r="C11" s="46"/>
      <c r="D11" s="46"/>
      <c r="E11" s="46"/>
      <c r="F11" s="46"/>
      <c r="G11" s="46"/>
      <c r="H11" s="46"/>
    </row>
    <row r="12" spans="1:8" ht="30" customHeight="1">
      <c r="A12" s="56" t="s">
        <v>9</v>
      </c>
      <c r="B12" s="56"/>
      <c r="C12" s="56" t="s">
        <v>14</v>
      </c>
      <c r="D12" s="56"/>
      <c r="E12" s="56"/>
      <c r="F12" s="56" t="s">
        <v>1</v>
      </c>
      <c r="G12" s="56"/>
      <c r="H12" s="56"/>
    </row>
    <row r="13" spans="1:8" ht="30" customHeight="1">
      <c r="A13" s="56"/>
      <c r="B13" s="56"/>
      <c r="C13" s="2" t="s">
        <v>0</v>
      </c>
      <c r="D13" s="2" t="s">
        <v>10</v>
      </c>
      <c r="E13" s="2" t="s">
        <v>12</v>
      </c>
      <c r="F13" s="2" t="s">
        <v>0</v>
      </c>
      <c r="G13" s="2" t="s">
        <v>10</v>
      </c>
      <c r="H13" s="2" t="s">
        <v>12</v>
      </c>
    </row>
    <row r="14" spans="1:8" ht="30" customHeight="1">
      <c r="A14" s="51" t="s">
        <v>2</v>
      </c>
      <c r="B14" s="3" t="s">
        <v>5</v>
      </c>
      <c r="C14" s="5">
        <v>6618000</v>
      </c>
      <c r="D14" s="34" t="s">
        <v>253</v>
      </c>
      <c r="E14" s="34" t="s">
        <v>255</v>
      </c>
      <c r="F14" s="57">
        <v>32462630</v>
      </c>
      <c r="G14" s="49" t="s">
        <v>256</v>
      </c>
      <c r="H14" s="51" t="s">
        <v>261</v>
      </c>
    </row>
    <row r="15" spans="1:8" ht="30" customHeight="1">
      <c r="A15" s="51"/>
      <c r="B15" s="3" t="s">
        <v>6</v>
      </c>
      <c r="C15" s="5">
        <v>11756747</v>
      </c>
      <c r="D15" s="35" t="s">
        <v>257</v>
      </c>
      <c r="E15" s="35" t="s">
        <v>259</v>
      </c>
      <c r="F15" s="57"/>
      <c r="G15" s="50"/>
      <c r="H15" s="51"/>
    </row>
    <row r="16" spans="1:8" ht="30" customHeight="1">
      <c r="A16" s="51" t="s">
        <v>3</v>
      </c>
      <c r="B16" s="3" t="s">
        <v>5</v>
      </c>
      <c r="C16" s="5">
        <v>9187000</v>
      </c>
      <c r="D16" s="35" t="s">
        <v>258</v>
      </c>
      <c r="E16" s="36" t="s">
        <v>259</v>
      </c>
      <c r="F16" s="57"/>
      <c r="G16" s="49"/>
      <c r="H16" s="51"/>
    </row>
    <row r="17" spans="1:8" ht="30" customHeight="1">
      <c r="A17" s="51"/>
      <c r="B17" s="3" t="s">
        <v>6</v>
      </c>
      <c r="C17" s="5">
        <v>15286100</v>
      </c>
      <c r="D17" s="36" t="s">
        <v>263</v>
      </c>
      <c r="E17" s="36" t="s">
        <v>259</v>
      </c>
      <c r="F17" s="57"/>
      <c r="G17" s="50"/>
      <c r="H17" s="51"/>
    </row>
    <row r="18" spans="1:8" ht="50.1" customHeight="1">
      <c r="A18" s="52" t="s">
        <v>8</v>
      </c>
      <c r="B18" s="45"/>
      <c r="C18" s="53">
        <f>C14+C15+C16+C17+F18</f>
        <v>75310477</v>
      </c>
      <c r="D18" s="54"/>
      <c r="E18" s="55"/>
      <c r="F18" s="53">
        <f>F14+F16</f>
        <v>32462630</v>
      </c>
      <c r="G18" s="54"/>
      <c r="H18" s="55"/>
    </row>
    <row r="20" spans="1:8" ht="50.1" customHeight="1">
      <c r="A20" s="46" t="s">
        <v>160</v>
      </c>
      <c r="B20" s="46"/>
      <c r="C20" s="46"/>
    </row>
    <row r="21" spans="1:8" ht="50.1" customHeight="1">
      <c r="A21" s="3" t="s">
        <v>92</v>
      </c>
      <c r="B21" s="47">
        <v>5196790</v>
      </c>
      <c r="C21" s="48"/>
    </row>
    <row r="22" spans="1:8" ht="50.1" customHeight="1">
      <c r="A22" s="3" t="s">
        <v>93</v>
      </c>
      <c r="B22" s="47">
        <v>4736770</v>
      </c>
      <c r="C22" s="48"/>
    </row>
    <row r="23" spans="1:8" ht="50.1" customHeight="1">
      <c r="A23" s="3" t="s">
        <v>94</v>
      </c>
      <c r="B23" s="47">
        <v>5168010</v>
      </c>
      <c r="C23" s="48"/>
    </row>
    <row r="24" spans="1:8" ht="50.1" customHeight="1">
      <c r="A24" s="3" t="s">
        <v>95</v>
      </c>
      <c r="B24" s="42">
        <v>6143920</v>
      </c>
      <c r="C24" s="43"/>
    </row>
    <row r="25" spans="1:8" ht="50.1" customHeight="1">
      <c r="A25" s="3" t="s">
        <v>96</v>
      </c>
      <c r="B25" s="42">
        <v>24093200</v>
      </c>
      <c r="C25" s="43"/>
    </row>
    <row r="26" spans="1:8" ht="50.1" customHeight="1">
      <c r="A26" s="3" t="s">
        <v>97</v>
      </c>
      <c r="B26" s="42">
        <v>5913590</v>
      </c>
      <c r="C26" s="43"/>
    </row>
    <row r="27" spans="1:8" ht="50.1" customHeight="1">
      <c r="A27" s="3" t="s">
        <v>98</v>
      </c>
      <c r="B27" s="42">
        <v>7709350</v>
      </c>
      <c r="C27" s="43"/>
    </row>
    <row r="28" spans="1:8" ht="50.1" customHeight="1">
      <c r="A28" s="3" t="s">
        <v>99</v>
      </c>
      <c r="B28" s="42">
        <v>7677930</v>
      </c>
      <c r="C28" s="43"/>
    </row>
    <row r="29" spans="1:8" ht="50.1" customHeight="1">
      <c r="A29" s="3" t="s">
        <v>100</v>
      </c>
      <c r="B29" s="42">
        <v>7164730</v>
      </c>
      <c r="C29" s="43"/>
    </row>
    <row r="30" spans="1:8" ht="50.1" customHeight="1">
      <c r="A30" s="3" t="s">
        <v>101</v>
      </c>
      <c r="B30" s="42">
        <v>7509900</v>
      </c>
      <c r="C30" s="43"/>
    </row>
    <row r="31" spans="1:8" ht="50.1" customHeight="1">
      <c r="A31" s="3" t="s">
        <v>102</v>
      </c>
      <c r="B31" s="42">
        <v>8017090</v>
      </c>
      <c r="C31" s="43"/>
    </row>
    <row r="32" spans="1:8" ht="50.1" customHeight="1">
      <c r="A32" s="3" t="s">
        <v>103</v>
      </c>
      <c r="B32" s="42">
        <v>8052480</v>
      </c>
      <c r="C32" s="43"/>
    </row>
    <row r="33" spans="1:3" ht="50.1" customHeight="1">
      <c r="A33" s="10" t="s">
        <v>104</v>
      </c>
      <c r="B33" s="44">
        <f>SUM(B21:B32)</f>
        <v>97383760</v>
      </c>
      <c r="C33" s="45"/>
    </row>
  </sheetData>
  <mergeCells count="44">
    <mergeCell ref="B32:C32"/>
    <mergeCell ref="B33:C33"/>
    <mergeCell ref="B26:C26"/>
    <mergeCell ref="B27:C27"/>
    <mergeCell ref="B28:C28"/>
    <mergeCell ref="B29:C29"/>
    <mergeCell ref="B30:C30"/>
    <mergeCell ref="B31:C31"/>
    <mergeCell ref="B25:C25"/>
    <mergeCell ref="A16:A17"/>
    <mergeCell ref="F16:F17"/>
    <mergeCell ref="G16:G17"/>
    <mergeCell ref="H16:H17"/>
    <mergeCell ref="A18:B18"/>
    <mergeCell ref="C18:E18"/>
    <mergeCell ref="F18:H18"/>
    <mergeCell ref="A20:C20"/>
    <mergeCell ref="B21:C21"/>
    <mergeCell ref="B22:C22"/>
    <mergeCell ref="B23:C23"/>
    <mergeCell ref="B24:C24"/>
    <mergeCell ref="A11:H11"/>
    <mergeCell ref="A12:B13"/>
    <mergeCell ref="C12:E12"/>
    <mergeCell ref="F12:H12"/>
    <mergeCell ref="A14:A15"/>
    <mergeCell ref="F14:F15"/>
    <mergeCell ref="G14:G15"/>
    <mergeCell ref="H14:H15"/>
    <mergeCell ref="A6:A7"/>
    <mergeCell ref="F6:F7"/>
    <mergeCell ref="G6:G7"/>
    <mergeCell ref="H6:H7"/>
    <mergeCell ref="A8:B8"/>
    <mergeCell ref="C8:E8"/>
    <mergeCell ref="F8:H8"/>
    <mergeCell ref="A1:H1"/>
    <mergeCell ref="A2:B3"/>
    <mergeCell ref="C2:E2"/>
    <mergeCell ref="F2:H2"/>
    <mergeCell ref="A4:A5"/>
    <mergeCell ref="F4:F5"/>
    <mergeCell ref="G4:G5"/>
    <mergeCell ref="H4:H5"/>
  </mergeCells>
  <phoneticPr fontId="2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H33"/>
  <sheetViews>
    <sheetView workbookViewId="0">
      <selection activeCell="C8" sqref="C8:H8"/>
    </sheetView>
  </sheetViews>
  <sheetFormatPr defaultRowHeight="13.5"/>
  <cols>
    <col min="1" max="8" width="20.625" style="1" customWidth="1"/>
    <col min="9" max="16384" width="9" style="1"/>
  </cols>
  <sheetData>
    <row r="1" spans="1:8" ht="50.1" customHeight="1">
      <c r="A1" s="46" t="s">
        <v>161</v>
      </c>
      <c r="B1" s="46"/>
      <c r="C1" s="46"/>
      <c r="D1" s="46"/>
      <c r="E1" s="46"/>
      <c r="F1" s="46"/>
      <c r="G1" s="46"/>
      <c r="H1" s="46"/>
    </row>
    <row r="2" spans="1:8" ht="30" customHeight="1">
      <c r="A2" s="56" t="s">
        <v>9</v>
      </c>
      <c r="B2" s="56"/>
      <c r="C2" s="56" t="s">
        <v>14</v>
      </c>
      <c r="D2" s="56"/>
      <c r="E2" s="56"/>
      <c r="F2" s="56" t="s">
        <v>1</v>
      </c>
      <c r="G2" s="56"/>
      <c r="H2" s="56"/>
    </row>
    <row r="3" spans="1:8" ht="30" customHeight="1">
      <c r="A3" s="56"/>
      <c r="B3" s="56"/>
      <c r="C3" s="2" t="s">
        <v>0</v>
      </c>
      <c r="D3" s="2" t="s">
        <v>10</v>
      </c>
      <c r="E3" s="2" t="s">
        <v>12</v>
      </c>
      <c r="F3" s="2" t="s">
        <v>0</v>
      </c>
      <c r="G3" s="2" t="s">
        <v>10</v>
      </c>
      <c r="H3" s="2" t="s">
        <v>12</v>
      </c>
    </row>
    <row r="4" spans="1:8" ht="30" customHeight="1">
      <c r="A4" s="51" t="s">
        <v>2</v>
      </c>
      <c r="B4" s="3" t="s">
        <v>5</v>
      </c>
      <c r="C4" s="5"/>
      <c r="D4" s="3"/>
      <c r="E4" s="3"/>
      <c r="F4" s="57"/>
      <c r="G4" s="49"/>
      <c r="H4" s="51"/>
    </row>
    <row r="5" spans="1:8" ht="30" customHeight="1">
      <c r="A5" s="51"/>
      <c r="B5" s="3" t="s">
        <v>6</v>
      </c>
      <c r="C5" s="5"/>
      <c r="D5" s="3"/>
      <c r="E5" s="3"/>
      <c r="F5" s="57"/>
      <c r="G5" s="50"/>
      <c r="H5" s="51"/>
    </row>
    <row r="6" spans="1:8" ht="30" customHeight="1">
      <c r="A6" s="51" t="s">
        <v>3</v>
      </c>
      <c r="B6" s="3" t="s">
        <v>5</v>
      </c>
      <c r="C6" s="5"/>
      <c r="D6" s="3"/>
      <c r="E6" s="3"/>
      <c r="F6" s="57"/>
      <c r="G6" s="49"/>
      <c r="H6" s="51"/>
    </row>
    <row r="7" spans="1:8" ht="30" customHeight="1">
      <c r="A7" s="51"/>
      <c r="B7" s="3" t="s">
        <v>6</v>
      </c>
      <c r="C7" s="5"/>
      <c r="D7" s="3"/>
      <c r="E7" s="3"/>
      <c r="F7" s="57"/>
      <c r="G7" s="50"/>
      <c r="H7" s="51"/>
    </row>
    <row r="8" spans="1:8" ht="50.1" customHeight="1">
      <c r="A8" s="52" t="s">
        <v>8</v>
      </c>
      <c r="B8" s="45"/>
      <c r="C8" s="53">
        <f>C4+C5+C6+C7</f>
        <v>0</v>
      </c>
      <c r="D8" s="54"/>
      <c r="E8" s="55"/>
      <c r="F8" s="53">
        <f>F4+F6</f>
        <v>0</v>
      </c>
      <c r="G8" s="54"/>
      <c r="H8" s="55"/>
    </row>
    <row r="11" spans="1:8" ht="50.1" customHeight="1">
      <c r="A11" s="46" t="s">
        <v>162</v>
      </c>
      <c r="B11" s="46"/>
      <c r="C11" s="46"/>
      <c r="D11" s="46"/>
      <c r="E11" s="46"/>
      <c r="F11" s="46"/>
      <c r="G11" s="46"/>
      <c r="H11" s="46"/>
    </row>
    <row r="12" spans="1:8" ht="30" customHeight="1">
      <c r="A12" s="56" t="s">
        <v>9</v>
      </c>
      <c r="B12" s="56"/>
      <c r="C12" s="56" t="s">
        <v>14</v>
      </c>
      <c r="D12" s="56"/>
      <c r="E12" s="56"/>
      <c r="F12" s="56" t="s">
        <v>1</v>
      </c>
      <c r="G12" s="56"/>
      <c r="H12" s="56"/>
    </row>
    <row r="13" spans="1:8" ht="30" customHeight="1">
      <c r="A13" s="56"/>
      <c r="B13" s="56"/>
      <c r="C13" s="2" t="s">
        <v>0</v>
      </c>
      <c r="D13" s="2" t="s">
        <v>10</v>
      </c>
      <c r="E13" s="2" t="s">
        <v>12</v>
      </c>
      <c r="F13" s="2" t="s">
        <v>0</v>
      </c>
      <c r="G13" s="2" t="s">
        <v>10</v>
      </c>
      <c r="H13" s="2" t="s">
        <v>12</v>
      </c>
    </row>
    <row r="14" spans="1:8" ht="30" customHeight="1">
      <c r="A14" s="51" t="s">
        <v>2</v>
      </c>
      <c r="B14" s="3" t="s">
        <v>5</v>
      </c>
      <c r="C14" s="5"/>
      <c r="D14" s="3"/>
      <c r="E14" s="3"/>
      <c r="F14" s="57"/>
      <c r="G14" s="49"/>
      <c r="H14" s="51"/>
    </row>
    <row r="15" spans="1:8" ht="30" customHeight="1">
      <c r="A15" s="51"/>
      <c r="B15" s="3" t="s">
        <v>6</v>
      </c>
      <c r="C15" s="5"/>
      <c r="D15" s="3"/>
      <c r="E15" s="3"/>
      <c r="F15" s="57"/>
      <c r="G15" s="50"/>
      <c r="H15" s="51"/>
    </row>
    <row r="16" spans="1:8" ht="30" customHeight="1">
      <c r="A16" s="51" t="s">
        <v>3</v>
      </c>
      <c r="B16" s="3" t="s">
        <v>5</v>
      </c>
      <c r="C16" s="5"/>
      <c r="D16" s="3"/>
      <c r="E16" s="3"/>
      <c r="F16" s="57"/>
      <c r="G16" s="49"/>
      <c r="H16" s="51"/>
    </row>
    <row r="17" spans="1:8" ht="30" customHeight="1">
      <c r="A17" s="51"/>
      <c r="B17" s="3" t="s">
        <v>6</v>
      </c>
      <c r="C17" s="5"/>
      <c r="D17" s="3"/>
      <c r="E17" s="3"/>
      <c r="F17" s="57"/>
      <c r="G17" s="50"/>
      <c r="H17" s="51"/>
    </row>
    <row r="18" spans="1:8" ht="50.1" customHeight="1">
      <c r="A18" s="52" t="s">
        <v>8</v>
      </c>
      <c r="B18" s="45"/>
      <c r="C18" s="53">
        <f>C14+C15+C16+C17+F18</f>
        <v>0</v>
      </c>
      <c r="D18" s="54"/>
      <c r="E18" s="55"/>
      <c r="F18" s="53">
        <f>F14+F16</f>
        <v>0</v>
      </c>
      <c r="G18" s="54"/>
      <c r="H18" s="55"/>
    </row>
    <row r="20" spans="1:8" ht="50.1" customHeight="1">
      <c r="A20" s="46" t="s">
        <v>163</v>
      </c>
      <c r="B20" s="46"/>
      <c r="C20" s="46"/>
    </row>
    <row r="21" spans="1:8" ht="50.1" customHeight="1">
      <c r="A21" s="3" t="s">
        <v>92</v>
      </c>
      <c r="B21" s="47"/>
      <c r="C21" s="48"/>
    </row>
    <row r="22" spans="1:8" ht="50.1" customHeight="1">
      <c r="A22" s="3" t="s">
        <v>93</v>
      </c>
      <c r="B22" s="47"/>
      <c r="C22" s="48"/>
    </row>
    <row r="23" spans="1:8" ht="50.1" customHeight="1">
      <c r="A23" s="3" t="s">
        <v>94</v>
      </c>
      <c r="B23" s="47"/>
      <c r="C23" s="48"/>
    </row>
    <row r="24" spans="1:8" ht="50.1" customHeight="1">
      <c r="A24" s="3" t="s">
        <v>95</v>
      </c>
      <c r="B24" s="42"/>
      <c r="C24" s="43"/>
    </row>
    <row r="25" spans="1:8" ht="50.1" customHeight="1">
      <c r="A25" s="3" t="s">
        <v>96</v>
      </c>
      <c r="B25" s="42"/>
      <c r="C25" s="43"/>
    </row>
    <row r="26" spans="1:8" ht="50.1" customHeight="1">
      <c r="A26" s="3" t="s">
        <v>97</v>
      </c>
      <c r="B26" s="42"/>
      <c r="C26" s="43"/>
    </row>
    <row r="27" spans="1:8" ht="50.1" customHeight="1">
      <c r="A27" s="3" t="s">
        <v>98</v>
      </c>
      <c r="B27" s="42"/>
      <c r="C27" s="43"/>
    </row>
    <row r="28" spans="1:8" ht="50.1" customHeight="1">
      <c r="A28" s="3" t="s">
        <v>99</v>
      </c>
      <c r="B28" s="42"/>
      <c r="C28" s="43"/>
    </row>
    <row r="29" spans="1:8" ht="50.1" customHeight="1">
      <c r="A29" s="3" t="s">
        <v>100</v>
      </c>
      <c r="B29" s="42"/>
      <c r="C29" s="43"/>
    </row>
    <row r="30" spans="1:8" ht="50.1" customHeight="1">
      <c r="A30" s="3" t="s">
        <v>101</v>
      </c>
      <c r="B30" s="42"/>
      <c r="C30" s="43"/>
    </row>
    <row r="31" spans="1:8" ht="50.1" customHeight="1">
      <c r="A31" s="3" t="s">
        <v>102</v>
      </c>
      <c r="B31" s="42"/>
      <c r="C31" s="43"/>
    </row>
    <row r="32" spans="1:8" ht="50.1" customHeight="1">
      <c r="A32" s="3" t="s">
        <v>103</v>
      </c>
      <c r="B32" s="42"/>
      <c r="C32" s="43"/>
    </row>
    <row r="33" spans="1:3" ht="50.1" customHeight="1">
      <c r="A33" s="10" t="s">
        <v>104</v>
      </c>
      <c r="B33" s="44">
        <f>SUM(B21:B32)</f>
        <v>0</v>
      </c>
      <c r="C33" s="45"/>
    </row>
  </sheetData>
  <mergeCells count="44">
    <mergeCell ref="B32:C32"/>
    <mergeCell ref="B33:C33"/>
    <mergeCell ref="B26:C26"/>
    <mergeCell ref="B27:C27"/>
    <mergeCell ref="B28:C28"/>
    <mergeCell ref="B29:C29"/>
    <mergeCell ref="B30:C30"/>
    <mergeCell ref="B31:C31"/>
    <mergeCell ref="B25:C25"/>
    <mergeCell ref="A16:A17"/>
    <mergeCell ref="F16:F17"/>
    <mergeCell ref="G16:G17"/>
    <mergeCell ref="H16:H17"/>
    <mergeCell ref="A18:B18"/>
    <mergeCell ref="C18:E18"/>
    <mergeCell ref="F18:H18"/>
    <mergeCell ref="A20:C20"/>
    <mergeCell ref="B21:C21"/>
    <mergeCell ref="B22:C22"/>
    <mergeCell ref="B23:C23"/>
    <mergeCell ref="B24:C24"/>
    <mergeCell ref="A11:H11"/>
    <mergeCell ref="A12:B13"/>
    <mergeCell ref="C12:E12"/>
    <mergeCell ref="F12:H12"/>
    <mergeCell ref="A14:A15"/>
    <mergeCell ref="F14:F15"/>
    <mergeCell ref="G14:G15"/>
    <mergeCell ref="H14:H15"/>
    <mergeCell ref="A6:A7"/>
    <mergeCell ref="F6:F7"/>
    <mergeCell ref="G6:G7"/>
    <mergeCell ref="H6:H7"/>
    <mergeCell ref="A8:B8"/>
    <mergeCell ref="C8:E8"/>
    <mergeCell ref="F8:H8"/>
    <mergeCell ref="A1:H1"/>
    <mergeCell ref="A2:B3"/>
    <mergeCell ref="C2:E2"/>
    <mergeCell ref="F2:H2"/>
    <mergeCell ref="A4:A5"/>
    <mergeCell ref="F4:F5"/>
    <mergeCell ref="G4:G5"/>
    <mergeCell ref="H4:H5"/>
  </mergeCells>
  <phoneticPr fontId="2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H33"/>
  <sheetViews>
    <sheetView topLeftCell="A7" workbookViewId="0">
      <selection activeCell="C8" sqref="C8:H8"/>
    </sheetView>
  </sheetViews>
  <sheetFormatPr defaultRowHeight="13.5"/>
  <cols>
    <col min="1" max="8" width="20.625" style="1" customWidth="1"/>
    <col min="9" max="16384" width="9" style="1"/>
  </cols>
  <sheetData>
    <row r="1" spans="1:8" ht="50.1" customHeight="1">
      <c r="A1" s="46" t="s">
        <v>164</v>
      </c>
      <c r="B1" s="46"/>
      <c r="C1" s="46"/>
      <c r="D1" s="46"/>
      <c r="E1" s="46"/>
      <c r="F1" s="46"/>
      <c r="G1" s="46"/>
      <c r="H1" s="46"/>
    </row>
    <row r="2" spans="1:8" ht="30" customHeight="1">
      <c r="A2" s="56" t="s">
        <v>9</v>
      </c>
      <c r="B2" s="56"/>
      <c r="C2" s="56" t="s">
        <v>14</v>
      </c>
      <c r="D2" s="56"/>
      <c r="E2" s="56"/>
      <c r="F2" s="56" t="s">
        <v>1</v>
      </c>
      <c r="G2" s="56"/>
      <c r="H2" s="56"/>
    </row>
    <row r="3" spans="1:8" ht="30" customHeight="1">
      <c r="A3" s="56"/>
      <c r="B3" s="56"/>
      <c r="C3" s="2" t="s">
        <v>0</v>
      </c>
      <c r="D3" s="2" t="s">
        <v>10</v>
      </c>
      <c r="E3" s="2" t="s">
        <v>12</v>
      </c>
      <c r="F3" s="2" t="s">
        <v>0</v>
      </c>
      <c r="G3" s="2" t="s">
        <v>10</v>
      </c>
      <c r="H3" s="2" t="s">
        <v>12</v>
      </c>
    </row>
    <row r="4" spans="1:8" ht="30" customHeight="1">
      <c r="A4" s="51" t="s">
        <v>2</v>
      </c>
      <c r="B4" s="3" t="s">
        <v>5</v>
      </c>
      <c r="C4" s="5"/>
      <c r="D4" s="3"/>
      <c r="E4" s="3"/>
      <c r="F4" s="57"/>
      <c r="G4" s="49"/>
      <c r="H4" s="51"/>
    </row>
    <row r="5" spans="1:8" ht="30" customHeight="1">
      <c r="A5" s="51"/>
      <c r="B5" s="3" t="s">
        <v>6</v>
      </c>
      <c r="C5" s="5"/>
      <c r="D5" s="3"/>
      <c r="E5" s="3"/>
      <c r="F5" s="57"/>
      <c r="G5" s="50"/>
      <c r="H5" s="51"/>
    </row>
    <row r="6" spans="1:8" ht="30" customHeight="1">
      <c r="A6" s="51" t="s">
        <v>3</v>
      </c>
      <c r="B6" s="3" t="s">
        <v>5</v>
      </c>
      <c r="C6" s="5"/>
      <c r="D6" s="3"/>
      <c r="E6" s="3"/>
      <c r="F6" s="57"/>
      <c r="G6" s="49"/>
      <c r="H6" s="51"/>
    </row>
    <row r="7" spans="1:8" ht="30" customHeight="1">
      <c r="A7" s="51"/>
      <c r="B7" s="3" t="s">
        <v>6</v>
      </c>
      <c r="C7" s="5"/>
      <c r="D7" s="3"/>
      <c r="E7" s="3"/>
      <c r="F7" s="57"/>
      <c r="G7" s="50"/>
      <c r="H7" s="51"/>
    </row>
    <row r="8" spans="1:8" ht="50.1" customHeight="1">
      <c r="A8" s="52" t="s">
        <v>8</v>
      </c>
      <c r="B8" s="45"/>
      <c r="C8" s="53">
        <f>C4+C5+C6+C7</f>
        <v>0</v>
      </c>
      <c r="D8" s="54"/>
      <c r="E8" s="55"/>
      <c r="F8" s="53">
        <f>F4+F6</f>
        <v>0</v>
      </c>
      <c r="G8" s="54"/>
      <c r="H8" s="55"/>
    </row>
    <row r="11" spans="1:8" ht="50.1" customHeight="1">
      <c r="A11" s="46" t="s">
        <v>165</v>
      </c>
      <c r="B11" s="46"/>
      <c r="C11" s="46"/>
      <c r="D11" s="46"/>
      <c r="E11" s="46"/>
      <c r="F11" s="46"/>
      <c r="G11" s="46"/>
      <c r="H11" s="46"/>
    </row>
    <row r="12" spans="1:8" ht="30" customHeight="1">
      <c r="A12" s="56" t="s">
        <v>9</v>
      </c>
      <c r="B12" s="56"/>
      <c r="C12" s="56" t="s">
        <v>14</v>
      </c>
      <c r="D12" s="56"/>
      <c r="E12" s="56"/>
      <c r="F12" s="56" t="s">
        <v>1</v>
      </c>
      <c r="G12" s="56"/>
      <c r="H12" s="56"/>
    </row>
    <row r="13" spans="1:8" ht="30" customHeight="1">
      <c r="A13" s="56"/>
      <c r="B13" s="56"/>
      <c r="C13" s="2" t="s">
        <v>0</v>
      </c>
      <c r="D13" s="2" t="s">
        <v>10</v>
      </c>
      <c r="E13" s="2" t="s">
        <v>12</v>
      </c>
      <c r="F13" s="2" t="s">
        <v>0</v>
      </c>
      <c r="G13" s="2" t="s">
        <v>10</v>
      </c>
      <c r="H13" s="2" t="s">
        <v>12</v>
      </c>
    </row>
    <row r="14" spans="1:8" ht="30" customHeight="1">
      <c r="A14" s="51" t="s">
        <v>2</v>
      </c>
      <c r="B14" s="3" t="s">
        <v>5</v>
      </c>
      <c r="C14" s="5"/>
      <c r="D14" s="3"/>
      <c r="E14" s="3"/>
      <c r="F14" s="57"/>
      <c r="G14" s="49"/>
      <c r="H14" s="51"/>
    </row>
    <row r="15" spans="1:8" ht="30" customHeight="1">
      <c r="A15" s="51"/>
      <c r="B15" s="3" t="s">
        <v>6</v>
      </c>
      <c r="C15" s="5"/>
      <c r="D15" s="3"/>
      <c r="E15" s="3"/>
      <c r="F15" s="57"/>
      <c r="G15" s="50"/>
      <c r="H15" s="51"/>
    </row>
    <row r="16" spans="1:8" ht="30" customHeight="1">
      <c r="A16" s="51" t="s">
        <v>3</v>
      </c>
      <c r="B16" s="3" t="s">
        <v>5</v>
      </c>
      <c r="C16" s="5"/>
      <c r="D16" s="3"/>
      <c r="E16" s="3"/>
      <c r="F16" s="57"/>
      <c r="G16" s="49"/>
      <c r="H16" s="51"/>
    </row>
    <row r="17" spans="1:8" ht="30" customHeight="1">
      <c r="A17" s="51"/>
      <c r="B17" s="3" t="s">
        <v>6</v>
      </c>
      <c r="C17" s="5"/>
      <c r="D17" s="3"/>
      <c r="E17" s="3"/>
      <c r="F17" s="57"/>
      <c r="G17" s="50"/>
      <c r="H17" s="51"/>
    </row>
    <row r="18" spans="1:8" ht="50.1" customHeight="1">
      <c r="A18" s="52" t="s">
        <v>8</v>
      </c>
      <c r="B18" s="45"/>
      <c r="C18" s="53">
        <f>C14+C15+C16+C17+F18</f>
        <v>0</v>
      </c>
      <c r="D18" s="54"/>
      <c r="E18" s="55"/>
      <c r="F18" s="53">
        <f>F14+F16</f>
        <v>0</v>
      </c>
      <c r="G18" s="54"/>
      <c r="H18" s="55"/>
    </row>
    <row r="20" spans="1:8" ht="50.1" customHeight="1">
      <c r="A20" s="46" t="s">
        <v>166</v>
      </c>
      <c r="B20" s="46"/>
      <c r="C20" s="46"/>
    </row>
    <row r="21" spans="1:8" ht="50.1" customHeight="1">
      <c r="A21" s="3" t="s">
        <v>92</v>
      </c>
      <c r="B21" s="47"/>
      <c r="C21" s="48"/>
    </row>
    <row r="22" spans="1:8" ht="50.1" customHeight="1">
      <c r="A22" s="3" t="s">
        <v>93</v>
      </c>
      <c r="B22" s="47"/>
      <c r="C22" s="48"/>
    </row>
    <row r="23" spans="1:8" ht="50.1" customHeight="1">
      <c r="A23" s="3" t="s">
        <v>94</v>
      </c>
      <c r="B23" s="47"/>
      <c r="C23" s="48"/>
    </row>
    <row r="24" spans="1:8" ht="50.1" customHeight="1">
      <c r="A24" s="3" t="s">
        <v>95</v>
      </c>
      <c r="B24" s="42"/>
      <c r="C24" s="43"/>
    </row>
    <row r="25" spans="1:8" ht="50.1" customHeight="1">
      <c r="A25" s="3" t="s">
        <v>96</v>
      </c>
      <c r="B25" s="42"/>
      <c r="C25" s="43"/>
    </row>
    <row r="26" spans="1:8" ht="50.1" customHeight="1">
      <c r="A26" s="3" t="s">
        <v>97</v>
      </c>
      <c r="B26" s="42"/>
      <c r="C26" s="43"/>
    </row>
    <row r="27" spans="1:8" ht="50.1" customHeight="1">
      <c r="A27" s="3" t="s">
        <v>98</v>
      </c>
      <c r="B27" s="42"/>
      <c r="C27" s="43"/>
    </row>
    <row r="28" spans="1:8" ht="50.1" customHeight="1">
      <c r="A28" s="3" t="s">
        <v>99</v>
      </c>
      <c r="B28" s="42"/>
      <c r="C28" s="43"/>
    </row>
    <row r="29" spans="1:8" ht="50.1" customHeight="1">
      <c r="A29" s="3" t="s">
        <v>100</v>
      </c>
      <c r="B29" s="42"/>
      <c r="C29" s="43"/>
    </row>
    <row r="30" spans="1:8" ht="50.1" customHeight="1">
      <c r="A30" s="3" t="s">
        <v>101</v>
      </c>
      <c r="B30" s="42"/>
      <c r="C30" s="43"/>
    </row>
    <row r="31" spans="1:8" ht="50.1" customHeight="1">
      <c r="A31" s="3" t="s">
        <v>102</v>
      </c>
      <c r="B31" s="42"/>
      <c r="C31" s="43"/>
    </row>
    <row r="32" spans="1:8" ht="50.1" customHeight="1">
      <c r="A32" s="3" t="s">
        <v>103</v>
      </c>
      <c r="B32" s="42"/>
      <c r="C32" s="43"/>
    </row>
    <row r="33" spans="1:3" ht="50.1" customHeight="1">
      <c r="A33" s="10" t="s">
        <v>104</v>
      </c>
      <c r="B33" s="44">
        <f>SUM(B21:B32)</f>
        <v>0</v>
      </c>
      <c r="C33" s="45"/>
    </row>
  </sheetData>
  <mergeCells count="44">
    <mergeCell ref="B32:C32"/>
    <mergeCell ref="B33:C33"/>
    <mergeCell ref="B26:C26"/>
    <mergeCell ref="B27:C27"/>
    <mergeCell ref="B28:C28"/>
    <mergeCell ref="B29:C29"/>
    <mergeCell ref="B30:C30"/>
    <mergeCell ref="B31:C31"/>
    <mergeCell ref="B25:C25"/>
    <mergeCell ref="A16:A17"/>
    <mergeCell ref="F16:F17"/>
    <mergeCell ref="G16:G17"/>
    <mergeCell ref="H16:H17"/>
    <mergeCell ref="A18:B18"/>
    <mergeCell ref="C18:E18"/>
    <mergeCell ref="F18:H18"/>
    <mergeCell ref="A20:C20"/>
    <mergeCell ref="B21:C21"/>
    <mergeCell ref="B22:C22"/>
    <mergeCell ref="B23:C23"/>
    <mergeCell ref="B24:C24"/>
    <mergeCell ref="A11:H11"/>
    <mergeCell ref="A12:B13"/>
    <mergeCell ref="C12:E12"/>
    <mergeCell ref="F12:H12"/>
    <mergeCell ref="A14:A15"/>
    <mergeCell ref="F14:F15"/>
    <mergeCell ref="G14:G15"/>
    <mergeCell ref="H14:H15"/>
    <mergeCell ref="A6:A7"/>
    <mergeCell ref="F6:F7"/>
    <mergeCell ref="G6:G7"/>
    <mergeCell ref="H6:H7"/>
    <mergeCell ref="A8:B8"/>
    <mergeCell ref="C8:E8"/>
    <mergeCell ref="F8:H8"/>
    <mergeCell ref="A1:H1"/>
    <mergeCell ref="A2:B3"/>
    <mergeCell ref="C2:E2"/>
    <mergeCell ref="F2:H2"/>
    <mergeCell ref="A4:A5"/>
    <mergeCell ref="F4:F5"/>
    <mergeCell ref="G4:G5"/>
    <mergeCell ref="H4:H5"/>
  </mergeCells>
  <phoneticPr fontId="2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H33"/>
  <sheetViews>
    <sheetView topLeftCell="A4" workbookViewId="0">
      <selection activeCell="C8" sqref="C8:H8"/>
    </sheetView>
  </sheetViews>
  <sheetFormatPr defaultRowHeight="13.5"/>
  <cols>
    <col min="1" max="8" width="20.625" style="1" customWidth="1"/>
    <col min="9" max="16384" width="9" style="1"/>
  </cols>
  <sheetData>
    <row r="1" spans="1:8" ht="50.1" customHeight="1">
      <c r="A1" s="46" t="s">
        <v>167</v>
      </c>
      <c r="B1" s="46"/>
      <c r="C1" s="46"/>
      <c r="D1" s="46"/>
      <c r="E1" s="46"/>
      <c r="F1" s="46"/>
      <c r="G1" s="46"/>
      <c r="H1" s="46"/>
    </row>
    <row r="2" spans="1:8" ht="30" customHeight="1">
      <c r="A2" s="56" t="s">
        <v>9</v>
      </c>
      <c r="B2" s="56"/>
      <c r="C2" s="56" t="s">
        <v>14</v>
      </c>
      <c r="D2" s="56"/>
      <c r="E2" s="56"/>
      <c r="F2" s="56" t="s">
        <v>1</v>
      </c>
      <c r="G2" s="56"/>
      <c r="H2" s="56"/>
    </row>
    <row r="3" spans="1:8" ht="30" customHeight="1">
      <c r="A3" s="56"/>
      <c r="B3" s="56"/>
      <c r="C3" s="2" t="s">
        <v>0</v>
      </c>
      <c r="D3" s="2" t="s">
        <v>10</v>
      </c>
      <c r="E3" s="2" t="s">
        <v>12</v>
      </c>
      <c r="F3" s="2" t="s">
        <v>0</v>
      </c>
      <c r="G3" s="2" t="s">
        <v>10</v>
      </c>
      <c r="H3" s="2" t="s">
        <v>12</v>
      </c>
    </row>
    <row r="4" spans="1:8" ht="30" customHeight="1">
      <c r="A4" s="51" t="s">
        <v>2</v>
      </c>
      <c r="B4" s="3" t="s">
        <v>5</v>
      </c>
      <c r="C4" s="5"/>
      <c r="D4" s="3"/>
      <c r="E4" s="3"/>
      <c r="F4" s="57"/>
      <c r="G4" s="49"/>
      <c r="H4" s="51"/>
    </row>
    <row r="5" spans="1:8" ht="30" customHeight="1">
      <c r="A5" s="51"/>
      <c r="B5" s="3" t="s">
        <v>6</v>
      </c>
      <c r="C5" s="5"/>
      <c r="D5" s="3"/>
      <c r="E5" s="3"/>
      <c r="F5" s="57"/>
      <c r="G5" s="50"/>
      <c r="H5" s="51"/>
    </row>
    <row r="6" spans="1:8" ht="30" customHeight="1">
      <c r="A6" s="51" t="s">
        <v>3</v>
      </c>
      <c r="B6" s="3" t="s">
        <v>5</v>
      </c>
      <c r="C6" s="5"/>
      <c r="D6" s="3"/>
      <c r="E6" s="3"/>
      <c r="F6" s="57"/>
      <c r="G6" s="49"/>
      <c r="H6" s="51"/>
    </row>
    <row r="7" spans="1:8" ht="30" customHeight="1">
      <c r="A7" s="51"/>
      <c r="B7" s="3" t="s">
        <v>6</v>
      </c>
      <c r="C7" s="5"/>
      <c r="D7" s="3"/>
      <c r="E7" s="3"/>
      <c r="F7" s="57"/>
      <c r="G7" s="50"/>
      <c r="H7" s="51"/>
    </row>
    <row r="8" spans="1:8" ht="50.1" customHeight="1">
      <c r="A8" s="52" t="s">
        <v>8</v>
      </c>
      <c r="B8" s="45"/>
      <c r="C8" s="53">
        <f>C4+C5+C6+C7</f>
        <v>0</v>
      </c>
      <c r="D8" s="54"/>
      <c r="E8" s="55"/>
      <c r="F8" s="53">
        <f>F4+F6</f>
        <v>0</v>
      </c>
      <c r="G8" s="54"/>
      <c r="H8" s="55"/>
    </row>
    <row r="11" spans="1:8" ht="50.1" customHeight="1">
      <c r="A11" s="46" t="s">
        <v>168</v>
      </c>
      <c r="B11" s="46"/>
      <c r="C11" s="46"/>
      <c r="D11" s="46"/>
      <c r="E11" s="46"/>
      <c r="F11" s="46"/>
      <c r="G11" s="46"/>
      <c r="H11" s="46"/>
    </row>
    <row r="12" spans="1:8" ht="30" customHeight="1">
      <c r="A12" s="56" t="s">
        <v>9</v>
      </c>
      <c r="B12" s="56"/>
      <c r="C12" s="56" t="s">
        <v>14</v>
      </c>
      <c r="D12" s="56"/>
      <c r="E12" s="56"/>
      <c r="F12" s="56" t="s">
        <v>1</v>
      </c>
      <c r="G12" s="56"/>
      <c r="H12" s="56"/>
    </row>
    <row r="13" spans="1:8" ht="30" customHeight="1">
      <c r="A13" s="56"/>
      <c r="B13" s="56"/>
      <c r="C13" s="2" t="s">
        <v>0</v>
      </c>
      <c r="D13" s="2" t="s">
        <v>10</v>
      </c>
      <c r="E13" s="2" t="s">
        <v>12</v>
      </c>
      <c r="F13" s="2" t="s">
        <v>0</v>
      </c>
      <c r="G13" s="2" t="s">
        <v>10</v>
      </c>
      <c r="H13" s="2" t="s">
        <v>12</v>
      </c>
    </row>
    <row r="14" spans="1:8" ht="30" customHeight="1">
      <c r="A14" s="51" t="s">
        <v>2</v>
      </c>
      <c r="B14" s="3" t="s">
        <v>5</v>
      </c>
      <c r="C14" s="5"/>
      <c r="D14" s="3"/>
      <c r="E14" s="3"/>
      <c r="F14" s="57"/>
      <c r="G14" s="49"/>
      <c r="H14" s="51"/>
    </row>
    <row r="15" spans="1:8" ht="30" customHeight="1">
      <c r="A15" s="51"/>
      <c r="B15" s="3" t="s">
        <v>6</v>
      </c>
      <c r="C15" s="5"/>
      <c r="D15" s="3"/>
      <c r="E15" s="3"/>
      <c r="F15" s="57"/>
      <c r="G15" s="50"/>
      <c r="H15" s="51"/>
    </row>
    <row r="16" spans="1:8" ht="30" customHeight="1">
      <c r="A16" s="51" t="s">
        <v>3</v>
      </c>
      <c r="B16" s="3" t="s">
        <v>5</v>
      </c>
      <c r="C16" s="5"/>
      <c r="D16" s="3"/>
      <c r="E16" s="3"/>
      <c r="F16" s="57"/>
      <c r="G16" s="49"/>
      <c r="H16" s="51"/>
    </row>
    <row r="17" spans="1:8" ht="30" customHeight="1">
      <c r="A17" s="51"/>
      <c r="B17" s="3" t="s">
        <v>6</v>
      </c>
      <c r="C17" s="5"/>
      <c r="D17" s="3"/>
      <c r="E17" s="3"/>
      <c r="F17" s="57"/>
      <c r="G17" s="50"/>
      <c r="H17" s="51"/>
    </row>
    <row r="18" spans="1:8" ht="50.1" customHeight="1">
      <c r="A18" s="52" t="s">
        <v>8</v>
      </c>
      <c r="B18" s="45"/>
      <c r="C18" s="53">
        <f>C14+C15+C16+C17+F18</f>
        <v>0</v>
      </c>
      <c r="D18" s="54"/>
      <c r="E18" s="55"/>
      <c r="F18" s="53">
        <f>F14+F16</f>
        <v>0</v>
      </c>
      <c r="G18" s="54"/>
      <c r="H18" s="55"/>
    </row>
    <row r="20" spans="1:8" ht="50.1" customHeight="1">
      <c r="A20" s="46" t="s">
        <v>169</v>
      </c>
      <c r="B20" s="46"/>
      <c r="C20" s="46"/>
    </row>
    <row r="21" spans="1:8" ht="50.1" customHeight="1">
      <c r="A21" s="3" t="s">
        <v>92</v>
      </c>
      <c r="B21" s="47"/>
      <c r="C21" s="48"/>
    </row>
    <row r="22" spans="1:8" ht="50.1" customHeight="1">
      <c r="A22" s="3" t="s">
        <v>93</v>
      </c>
      <c r="B22" s="47"/>
      <c r="C22" s="48"/>
    </row>
    <row r="23" spans="1:8" ht="50.1" customHeight="1">
      <c r="A23" s="3" t="s">
        <v>94</v>
      </c>
      <c r="B23" s="47"/>
      <c r="C23" s="48"/>
    </row>
    <row r="24" spans="1:8" ht="50.1" customHeight="1">
      <c r="A24" s="3" t="s">
        <v>95</v>
      </c>
      <c r="B24" s="42"/>
      <c r="C24" s="43"/>
    </row>
    <row r="25" spans="1:8" ht="50.1" customHeight="1">
      <c r="A25" s="3" t="s">
        <v>96</v>
      </c>
      <c r="B25" s="42"/>
      <c r="C25" s="43"/>
    </row>
    <row r="26" spans="1:8" ht="50.1" customHeight="1">
      <c r="A26" s="3" t="s">
        <v>97</v>
      </c>
      <c r="B26" s="42"/>
      <c r="C26" s="43"/>
    </row>
    <row r="27" spans="1:8" ht="50.1" customHeight="1">
      <c r="A27" s="3" t="s">
        <v>98</v>
      </c>
      <c r="B27" s="42"/>
      <c r="C27" s="43"/>
    </row>
    <row r="28" spans="1:8" ht="50.1" customHeight="1">
      <c r="A28" s="3" t="s">
        <v>99</v>
      </c>
      <c r="B28" s="42"/>
      <c r="C28" s="43"/>
    </row>
    <row r="29" spans="1:8" ht="50.1" customHeight="1">
      <c r="A29" s="3" t="s">
        <v>100</v>
      </c>
      <c r="B29" s="42"/>
      <c r="C29" s="43"/>
    </row>
    <row r="30" spans="1:8" ht="50.1" customHeight="1">
      <c r="A30" s="3" t="s">
        <v>101</v>
      </c>
      <c r="B30" s="42"/>
      <c r="C30" s="43"/>
    </row>
    <row r="31" spans="1:8" ht="50.1" customHeight="1">
      <c r="A31" s="3" t="s">
        <v>102</v>
      </c>
      <c r="B31" s="42"/>
      <c r="C31" s="43"/>
    </row>
    <row r="32" spans="1:8" ht="50.1" customHeight="1">
      <c r="A32" s="3" t="s">
        <v>103</v>
      </c>
      <c r="B32" s="42"/>
      <c r="C32" s="43"/>
    </row>
    <row r="33" spans="1:3" ht="50.1" customHeight="1">
      <c r="A33" s="10" t="s">
        <v>104</v>
      </c>
      <c r="B33" s="44">
        <f>SUM(B21:B32)</f>
        <v>0</v>
      </c>
      <c r="C33" s="45"/>
    </row>
  </sheetData>
  <mergeCells count="44">
    <mergeCell ref="B32:C32"/>
    <mergeCell ref="B33:C33"/>
    <mergeCell ref="B26:C26"/>
    <mergeCell ref="B27:C27"/>
    <mergeCell ref="B28:C28"/>
    <mergeCell ref="B29:C29"/>
    <mergeCell ref="B30:C30"/>
    <mergeCell ref="B31:C31"/>
    <mergeCell ref="B25:C25"/>
    <mergeCell ref="A16:A17"/>
    <mergeCell ref="F16:F17"/>
    <mergeCell ref="G16:G17"/>
    <mergeCell ref="H16:H17"/>
    <mergeCell ref="A18:B18"/>
    <mergeCell ref="C18:E18"/>
    <mergeCell ref="F18:H18"/>
    <mergeCell ref="A20:C20"/>
    <mergeCell ref="B21:C21"/>
    <mergeCell ref="B22:C22"/>
    <mergeCell ref="B23:C23"/>
    <mergeCell ref="B24:C24"/>
    <mergeCell ref="A11:H11"/>
    <mergeCell ref="A12:B13"/>
    <mergeCell ref="C12:E12"/>
    <mergeCell ref="F12:H12"/>
    <mergeCell ref="A14:A15"/>
    <mergeCell ref="F14:F15"/>
    <mergeCell ref="G14:G15"/>
    <mergeCell ref="H14:H15"/>
    <mergeCell ref="A6:A7"/>
    <mergeCell ref="F6:F7"/>
    <mergeCell ref="G6:G7"/>
    <mergeCell ref="H6:H7"/>
    <mergeCell ref="A8:B8"/>
    <mergeCell ref="C8:E8"/>
    <mergeCell ref="F8:H8"/>
    <mergeCell ref="A1:H1"/>
    <mergeCell ref="A2:B3"/>
    <mergeCell ref="C2:E2"/>
    <mergeCell ref="F2:H2"/>
    <mergeCell ref="A4:A5"/>
    <mergeCell ref="F4:F5"/>
    <mergeCell ref="G4:G5"/>
    <mergeCell ref="H4:H5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18</vt:i4>
      </vt:variant>
    </vt:vector>
  </HeadingPairs>
  <TitlesOfParts>
    <vt:vector size="18" baseType="lpstr">
      <vt:lpstr>총액</vt:lpstr>
      <vt:lpstr>2012년</vt:lpstr>
      <vt:lpstr>2013년</vt:lpstr>
      <vt:lpstr>2014년</vt:lpstr>
      <vt:lpstr>2015년</vt:lpstr>
      <vt:lpstr>2016년</vt:lpstr>
      <vt:lpstr>2017년</vt:lpstr>
      <vt:lpstr>2018년</vt:lpstr>
      <vt:lpstr>2019년</vt:lpstr>
      <vt:lpstr>2020년</vt:lpstr>
      <vt:lpstr>2021년</vt:lpstr>
      <vt:lpstr>2022년</vt:lpstr>
      <vt:lpstr>2023년</vt:lpstr>
      <vt:lpstr>2024년</vt:lpstr>
      <vt:lpstr>2025년</vt:lpstr>
      <vt:lpstr>2026년</vt:lpstr>
      <vt:lpstr>2027년</vt:lpstr>
      <vt:lpstr>2028년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Owner</cp:lastModifiedBy>
  <cp:lastPrinted>2015-05-13T06:09:04Z</cp:lastPrinted>
  <dcterms:created xsi:type="dcterms:W3CDTF">2013-05-16T06:13:40Z</dcterms:created>
  <dcterms:modified xsi:type="dcterms:W3CDTF">2026-02-04T01:32:54Z</dcterms:modified>
</cp:coreProperties>
</file>