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600" yWindow="525" windowWidth="27735" windowHeight="11925" activeTab="1"/>
  </bookViews>
  <sheets>
    <sheet name="상품 금액 비교" sheetId="1" r:id="rId1"/>
    <sheet name="검증비 비교" sheetId="2" r:id="rId2"/>
  </sheets>
  <definedNames>
    <definedName name="_xlnm.Print_Area" localSheetId="1">'검증비 비교'!$A$1:$E$69</definedName>
  </definedNames>
  <calcPr calcId="124519"/>
</workbook>
</file>

<file path=xl/calcChain.xml><?xml version="1.0" encoding="utf-8"?>
<calcChain xmlns="http://schemas.openxmlformats.org/spreadsheetml/2006/main">
  <c r="D5" i="2"/>
  <c r="E5" s="1"/>
  <c r="D7"/>
  <c r="E7" s="1"/>
  <c r="D9"/>
  <c r="E9" s="1"/>
  <c r="D8"/>
  <c r="E8" s="1"/>
  <c r="G36" i="1"/>
  <c r="H36" s="1"/>
  <c r="G7"/>
  <c r="G6"/>
  <c r="G5"/>
  <c r="H5" s="1"/>
  <c r="G4"/>
  <c r="H4" s="1"/>
  <c r="G3"/>
  <c r="H3" s="1"/>
  <c r="G11"/>
  <c r="G13"/>
  <c r="G28"/>
  <c r="G27"/>
  <c r="H27" s="1"/>
  <c r="G26"/>
  <c r="H26" s="1"/>
  <c r="G25"/>
  <c r="H25" s="1"/>
  <c r="G24"/>
  <c r="H24" s="1"/>
  <c r="G23"/>
  <c r="H23" s="1"/>
  <c r="G22"/>
  <c r="H22" s="1"/>
  <c r="D17" i="2"/>
  <c r="E17" s="1"/>
  <c r="D15"/>
  <c r="E15" s="1"/>
  <c r="D67"/>
  <c r="E67" s="1"/>
  <c r="D64"/>
  <c r="E64" s="1"/>
  <c r="D63"/>
  <c r="E63" s="1"/>
  <c r="D57"/>
  <c r="E57" s="1"/>
  <c r="D56"/>
  <c r="E56" s="1"/>
  <c r="D59"/>
  <c r="E59" s="1"/>
  <c r="D58"/>
  <c r="E58" s="1"/>
  <c r="D54"/>
  <c r="E54" s="1"/>
  <c r="D53"/>
  <c r="E53" s="1"/>
  <c r="D45"/>
  <c r="E45" s="1"/>
  <c r="D46"/>
  <c r="E46" s="1"/>
  <c r="D49"/>
  <c r="E49" s="1"/>
  <c r="D48"/>
  <c r="E48" s="1"/>
  <c r="D44"/>
  <c r="E44" s="1"/>
  <c r="D43"/>
  <c r="E43" s="1"/>
  <c r="D37"/>
  <c r="E37" s="1"/>
  <c r="D36"/>
  <c r="E36" s="1"/>
  <c r="D39"/>
  <c r="E39" s="1"/>
  <c r="D38"/>
  <c r="E38" s="1"/>
  <c r="D34"/>
  <c r="E34" s="1"/>
  <c r="D33"/>
  <c r="E33" s="1"/>
  <c r="D29"/>
  <c r="E29" s="1"/>
  <c r="D28"/>
  <c r="E28" s="1"/>
  <c r="D27"/>
  <c r="E27" s="1"/>
  <c r="D24"/>
  <c r="E24" s="1"/>
  <c r="D23"/>
  <c r="E23" s="1"/>
  <c r="D19"/>
  <c r="E19" s="1"/>
  <c r="D18"/>
  <c r="E18" s="1"/>
  <c r="D14"/>
  <c r="E14" s="1"/>
  <c r="D13"/>
  <c r="E13" s="1"/>
  <c r="E69"/>
  <c r="E68"/>
  <c r="H40" i="1"/>
  <c r="H32"/>
  <c r="H28"/>
  <c r="H18"/>
  <c r="H7"/>
  <c r="H6"/>
  <c r="D4" i="2"/>
  <c r="E4" s="1"/>
  <c r="D3"/>
  <c r="E3" s="1"/>
</calcChain>
</file>

<file path=xl/sharedStrings.xml><?xml version="1.0" encoding="utf-8"?>
<sst xmlns="http://schemas.openxmlformats.org/spreadsheetml/2006/main" count="215" uniqueCount="63">
  <si>
    <t>구분/쿠폰정보</t>
  </si>
  <si>
    <t>상품가격</t>
  </si>
  <si>
    <t>쿠폰비용</t>
  </si>
  <si>
    <t>매체이용료(6개월)</t>
  </si>
  <si>
    <t>매체이용료(12개월)</t>
  </si>
  <si>
    <t>알터 대비 차액</t>
  </si>
  <si>
    <t>결과</t>
  </si>
  <si>
    <t>알터가 저렴</t>
  </si>
  <si>
    <t>6개월 상품</t>
  </si>
  <si>
    <t>12개월 상품</t>
  </si>
  <si>
    <t>검증 방식(마크)</t>
  </si>
  <si>
    <t>알터 검증비</t>
  </si>
  <si>
    <t>모바일V1(집주인)</t>
  </si>
  <si>
    <t>2,070</t>
  </si>
  <si>
    <t>모바일V2(집주인)</t>
  </si>
  <si>
    <t>직접등록 1,550</t>
  </si>
  <si>
    <t>등기재사용 1,800</t>
  </si>
  <si>
    <t>의뢰요청 2,250</t>
  </si>
  <si>
    <t>신홍보확인서(집주인)</t>
  </si>
  <si>
    <t>홍보확인서(확인매물)</t>
  </si>
  <si>
    <t>재등록 1,580</t>
  </si>
  <si>
    <t>재등록 1,560</t>
  </si>
  <si>
    <t>일반10 + 집주인30</t>
    <phoneticPr fontId="3" type="noConversion"/>
  </si>
  <si>
    <t>일반 20,300</t>
    <phoneticPr fontId="3" type="noConversion"/>
  </si>
  <si>
    <t>집주인 47,400</t>
    <phoneticPr fontId="3" type="noConversion"/>
  </si>
  <si>
    <t>일반20 + 집주인60</t>
    <phoneticPr fontId="3" type="noConversion"/>
  </si>
  <si>
    <t>일반 40,600</t>
    <phoneticPr fontId="3" type="noConversion"/>
  </si>
  <si>
    <t>집주인 94,800</t>
    <phoneticPr fontId="3" type="noConversion"/>
  </si>
  <si>
    <t>-</t>
    <phoneticPr fontId="3" type="noConversion"/>
  </si>
  <si>
    <t>매경  ·  알터 검증비 비교</t>
    <phoneticPr fontId="3" type="noConversion"/>
  </si>
  <si>
    <t>모바일V2 등기직접등록</t>
    <phoneticPr fontId="3" type="noConversion"/>
  </si>
  <si>
    <t>모바일V2 등기재사용</t>
    <phoneticPr fontId="3" type="noConversion"/>
  </si>
  <si>
    <t>모바일V2 등기부자동첨부</t>
    <phoneticPr fontId="3" type="noConversion"/>
  </si>
  <si>
    <t>이실장  ·  알터 검증비 비교</t>
    <phoneticPr fontId="3" type="noConversion"/>
  </si>
  <si>
    <t>이실장 검증비</t>
    <phoneticPr fontId="3" type="noConversion"/>
  </si>
  <si>
    <t>한경  ·  알터 검증비 비교</t>
    <phoneticPr fontId="3" type="noConversion"/>
  </si>
  <si>
    <t>한경 검증비</t>
    <phoneticPr fontId="3" type="noConversion"/>
  </si>
  <si>
    <t>의뢰 2,500</t>
    <phoneticPr fontId="3" type="noConversion"/>
  </si>
  <si>
    <t>써브  ·  알터 검증비 비교</t>
    <phoneticPr fontId="3" type="noConversion"/>
  </si>
  <si>
    <t>써브 검증비</t>
    <phoneticPr fontId="3" type="noConversion"/>
  </si>
  <si>
    <t>신규 2,080</t>
    <phoneticPr fontId="3" type="noConversion"/>
  </si>
  <si>
    <t>뱅크  · 알터 검증비 비교</t>
    <phoneticPr fontId="3" type="noConversion"/>
  </si>
  <si>
    <t>뱅크 검증비</t>
    <phoneticPr fontId="3" type="noConversion"/>
  </si>
  <si>
    <t>아파트,오피스텔 1,580
비공동 2,030</t>
    <phoneticPr fontId="3" type="noConversion"/>
  </si>
  <si>
    <t>부동산포스  · 알터 검증비 비교</t>
    <phoneticPr fontId="3" type="noConversion"/>
  </si>
  <si>
    <t>부동산포스 검증비</t>
    <phoneticPr fontId="3" type="noConversion"/>
  </si>
  <si>
    <t>로켓 2,060</t>
    <phoneticPr fontId="3" type="noConversion"/>
  </si>
  <si>
    <t>선방  ·  알터 검증비 비교</t>
    <phoneticPr fontId="3" type="noConversion"/>
  </si>
  <si>
    <t>선방 검증비</t>
    <phoneticPr fontId="3" type="noConversion"/>
  </si>
  <si>
    <t>알터 매체이용료
(12개월)</t>
    <phoneticPr fontId="3" type="noConversion"/>
  </si>
  <si>
    <t>선방  ·  알터 상품 금액 비교</t>
    <phoneticPr fontId="3" type="noConversion"/>
  </si>
  <si>
    <t>부동산포스  ·  알터 상품 금액 비교</t>
    <phoneticPr fontId="3" type="noConversion"/>
  </si>
  <si>
    <t>뱅크  ·  알터 상품 금액 비교</t>
    <phoneticPr fontId="3" type="noConversion"/>
  </si>
  <si>
    <t>써브  ·  알터 상품 금액 비교</t>
    <phoneticPr fontId="3" type="noConversion"/>
  </si>
  <si>
    <t>한경  ·  알터 상품 금액 비교</t>
    <phoneticPr fontId="3" type="noConversion"/>
  </si>
  <si>
    <t>이실장  ·  알터 상품 금액 비교</t>
    <phoneticPr fontId="3" type="noConversion"/>
  </si>
  <si>
    <t>-</t>
    <phoneticPr fontId="3" type="noConversion"/>
  </si>
  <si>
    <r>
      <t xml:space="preserve">매경  ·  알터 상품 금액 비교
</t>
    </r>
    <r>
      <rPr>
        <b/>
        <sz val="11"/>
        <color theme="4" tint="0.79998168889431442"/>
        <rFont val="맑은 고딕"/>
        <family val="3"/>
        <charset val="129"/>
      </rPr>
      <t>※ '매체이용료(6개월 상품)'에 금액이 기재되어 있으면 6개월 상품, 비어 있으면(-) 12개월 상품입니다.</t>
    </r>
    <phoneticPr fontId="3" type="noConversion"/>
  </si>
  <si>
    <t>직접등록 1,580</t>
    <phoneticPr fontId="3" type="noConversion"/>
  </si>
  <si>
    <t>로켓등록 1,580</t>
    <phoneticPr fontId="3" type="noConversion"/>
  </si>
  <si>
    <t>매경 검증비(5+1)</t>
    <phoneticPr fontId="3" type="noConversion"/>
  </si>
  <si>
    <t>로켓등록 1,725</t>
    <phoneticPr fontId="3" type="noConversion"/>
  </si>
  <si>
    <t>직접등록 1,725</t>
    <phoneticPr fontId="3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</si>
</sst>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2">
    <font>
      <sz val="11"/>
      <color theme="1"/>
      <name val="맑은 고딕"/>
      <family val="2"/>
      <scheme val="minor"/>
    </font>
    <font>
      <b/>
      <sz val="12"/>
      <color rgb="FFFFFFFF"/>
      <name val="맑은 고딕"/>
      <family val="3"/>
      <charset val="129"/>
    </font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6"/>
      <color rgb="FFFFFFFF"/>
      <name val="맑은 고딕"/>
      <family val="3"/>
      <charset val="129"/>
    </font>
    <font>
      <sz val="16"/>
      <color theme="1"/>
      <name val="맑은 고딕"/>
      <family val="3"/>
      <charset val="129"/>
      <scheme val="minor"/>
    </font>
    <font>
      <sz val="12"/>
      <name val="맑은 고딕"/>
      <family val="3"/>
      <charset val="129"/>
    </font>
    <font>
      <b/>
      <sz val="12"/>
      <color rgb="FF1F7A1F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12"/>
      <color theme="1" tint="0.499984740745262"/>
      <name val="맑은 고딕"/>
      <family val="3"/>
      <charset val="129"/>
    </font>
    <font>
      <sz val="12"/>
      <color rgb="FF808080"/>
      <name val="맑은 고딕"/>
      <family val="3"/>
      <charset val="129"/>
    </font>
    <font>
      <b/>
      <sz val="11"/>
      <color theme="4" tint="0.79998168889431442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2E5395"/>
      </patternFill>
    </fill>
    <fill>
      <patternFill patternType="solid">
        <fgColor rgb="FF4472C4"/>
      </patternFill>
    </fill>
    <fill>
      <patternFill patternType="solid">
        <fgColor rgb="FFC05350"/>
        <bgColor indexed="64"/>
      </patternFill>
    </fill>
  </fills>
  <borders count="21">
    <border>
      <left/>
      <right/>
      <top/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  <border>
      <left style="thin">
        <color rgb="FFB7B7B7"/>
      </left>
      <right style="thin">
        <color rgb="FFB7B7B7"/>
      </right>
      <top style="thin">
        <color rgb="FFB7B7B7"/>
      </top>
      <bottom/>
      <diagonal/>
    </border>
    <border>
      <left style="thin">
        <color rgb="FFB7B7B7"/>
      </left>
      <right style="thin">
        <color rgb="FFB7B7B7"/>
      </right>
      <top/>
      <bottom style="thin">
        <color rgb="FFB7B7B7"/>
      </bottom>
      <diagonal/>
    </border>
    <border>
      <left style="thin">
        <color rgb="FFB7B7B7"/>
      </left>
      <right/>
      <top style="thin">
        <color rgb="FFB7B7B7"/>
      </top>
      <bottom style="thin">
        <color rgb="FFB7B7B7"/>
      </bottom>
      <diagonal/>
    </border>
    <border>
      <left style="thin">
        <color rgb="FFB7B7B7"/>
      </left>
      <right/>
      <top style="thin">
        <color rgb="FFB7B7B7"/>
      </top>
      <bottom/>
      <diagonal/>
    </border>
    <border>
      <left style="thin">
        <color rgb="FFB7B7B7"/>
      </left>
      <right/>
      <top/>
      <bottom/>
      <diagonal/>
    </border>
    <border>
      <left style="thin">
        <color rgb="FFB7B7B7"/>
      </left>
      <right/>
      <top/>
      <bottom style="thin">
        <color rgb="FFB7B7B7"/>
      </bottom>
      <diagonal/>
    </border>
    <border>
      <left style="medium">
        <color rgb="FFC05350"/>
      </left>
      <right style="thin">
        <color rgb="FFB7B7B7"/>
      </right>
      <top style="medium">
        <color rgb="FFC05350"/>
      </top>
      <bottom style="thin">
        <color rgb="FFB7B7B7"/>
      </bottom>
      <diagonal/>
    </border>
    <border>
      <left style="thin">
        <color rgb="FFB7B7B7"/>
      </left>
      <right style="medium">
        <color rgb="FFC05350"/>
      </right>
      <top style="medium">
        <color rgb="FFC05350"/>
      </top>
      <bottom style="thin">
        <color rgb="FFB7B7B7"/>
      </bottom>
      <diagonal/>
    </border>
    <border>
      <left style="medium">
        <color rgb="FFC05350"/>
      </left>
      <right style="thin">
        <color rgb="FFB7B7B7"/>
      </right>
      <top style="thin">
        <color rgb="FFB7B7B7"/>
      </top>
      <bottom style="thin">
        <color rgb="FFB7B7B7"/>
      </bottom>
      <diagonal/>
    </border>
    <border>
      <left style="thin">
        <color rgb="FFB7B7B7"/>
      </left>
      <right style="medium">
        <color rgb="FFC05350"/>
      </right>
      <top style="thin">
        <color rgb="FFB7B7B7"/>
      </top>
      <bottom style="thin">
        <color rgb="FFB7B7B7"/>
      </bottom>
      <diagonal/>
    </border>
    <border>
      <left style="medium">
        <color rgb="FFC05350"/>
      </left>
      <right style="thin">
        <color rgb="FFB7B7B7"/>
      </right>
      <top style="thin">
        <color rgb="FFB7B7B7"/>
      </top>
      <bottom style="medium">
        <color rgb="FFC05350"/>
      </bottom>
      <diagonal/>
    </border>
    <border>
      <left style="thin">
        <color rgb="FFB7B7B7"/>
      </left>
      <right style="medium">
        <color rgb="FFC05350"/>
      </right>
      <top style="thin">
        <color rgb="FFB7B7B7"/>
      </top>
      <bottom style="medium">
        <color rgb="FFC05350"/>
      </bottom>
      <diagonal/>
    </border>
    <border>
      <left style="medium">
        <color rgb="FFC05350"/>
      </left>
      <right style="thin">
        <color rgb="FFB7B7B7"/>
      </right>
      <top/>
      <bottom style="medium">
        <color rgb="FFC05350"/>
      </bottom>
      <diagonal/>
    </border>
    <border>
      <left style="thin">
        <color rgb="FFB7B7B7"/>
      </left>
      <right style="medium">
        <color rgb="FFC05350"/>
      </right>
      <top/>
      <bottom style="medium">
        <color rgb="FFC05350"/>
      </bottom>
      <diagonal/>
    </border>
    <border>
      <left style="medium">
        <color rgb="FFC05350"/>
      </left>
      <right style="thin">
        <color rgb="FFB7B7B7"/>
      </right>
      <top style="thin">
        <color rgb="FFB7B7B7"/>
      </top>
      <bottom/>
      <diagonal/>
    </border>
    <border>
      <left style="thin">
        <color rgb="FFB7B7B7"/>
      </left>
      <right style="medium">
        <color rgb="FFC05350"/>
      </right>
      <top style="thin">
        <color rgb="FFB7B7B7"/>
      </top>
      <bottom/>
      <diagonal/>
    </border>
    <border>
      <left style="medium">
        <color rgb="FFC05350"/>
      </left>
      <right style="thin">
        <color rgb="FFB7B7B7"/>
      </right>
      <top/>
      <bottom style="thin">
        <color rgb="FFB7B7B7"/>
      </bottom>
      <diagonal/>
    </border>
    <border>
      <left style="thin">
        <color rgb="FFB7B7B7"/>
      </left>
      <right style="medium">
        <color rgb="FFC05350"/>
      </right>
      <top/>
      <bottom style="thin">
        <color rgb="FFB7B7B7"/>
      </bottom>
      <diagonal/>
    </border>
    <border>
      <left style="thin">
        <color rgb="FFB7B7B7"/>
      </left>
      <right style="thin">
        <color rgb="FFB7B7B7"/>
      </right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>
      <alignment vertical="center"/>
    </xf>
  </cellStyleXfs>
  <cellXfs count="43">
    <xf numFmtId="0" fontId="0" fillId="0" borderId="0" xfId="0"/>
    <xf numFmtId="0" fontId="5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right" vertical="center"/>
    </xf>
    <xf numFmtId="3" fontId="6" fillId="0" borderId="10" xfId="0" applyNumberFormat="1" applyFont="1" applyBorder="1" applyAlignment="1">
      <alignment horizontal="right" vertical="center"/>
    </xf>
    <xf numFmtId="0" fontId="7" fillId="0" borderId="1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3" fontId="6" fillId="0" borderId="12" xfId="0" applyNumberFormat="1" applyFont="1" applyBorder="1" applyAlignment="1">
      <alignment horizontal="right" vertical="center"/>
    </xf>
    <xf numFmtId="0" fontId="7" fillId="0" borderId="13" xfId="0" applyFont="1" applyBorder="1" applyAlignment="1">
      <alignment horizontal="center" vertical="center" wrapText="1"/>
    </xf>
    <xf numFmtId="0" fontId="8" fillId="0" borderId="0" xfId="0" applyFont="1"/>
    <xf numFmtId="0" fontId="6" fillId="0" borderId="1" xfId="0" applyFont="1" applyBorder="1" applyAlignment="1">
      <alignment horizontal="center" vertical="center" wrapText="1"/>
    </xf>
    <xf numFmtId="3" fontId="6" fillId="0" borderId="4" xfId="0" applyNumberFormat="1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 wrapText="1"/>
    </xf>
    <xf numFmtId="0" fontId="6" fillId="0" borderId="4" xfId="0" applyFont="1" applyBorder="1" applyAlignment="1">
      <alignment horizontal="right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right" vertical="center" wrapText="1"/>
    </xf>
    <xf numFmtId="0" fontId="10" fillId="0" borderId="11" xfId="0" applyFont="1" applyBorder="1" applyAlignment="1">
      <alignment horizontal="center" vertical="center" wrapText="1"/>
    </xf>
    <xf numFmtId="41" fontId="6" fillId="0" borderId="1" xfId="1" applyFont="1" applyBorder="1" applyAlignment="1">
      <alignment horizontal="right" vertical="center" wrapText="1"/>
    </xf>
    <xf numFmtId="0" fontId="8" fillId="0" borderId="0" xfId="0" applyFont="1" applyAlignment="1">
      <alignment horizontal="right"/>
    </xf>
    <xf numFmtId="0" fontId="7" fillId="0" borderId="15" xfId="0" applyFont="1" applyBorder="1" applyAlignment="1">
      <alignment horizontal="center" vertical="center" wrapText="1"/>
    </xf>
    <xf numFmtId="3" fontId="6" fillId="0" borderId="16" xfId="0" applyNumberFormat="1" applyFont="1" applyBorder="1" applyAlignment="1">
      <alignment horizontal="right" vertical="center"/>
    </xf>
    <xf numFmtId="3" fontId="6" fillId="0" borderId="18" xfId="0" applyNumberFormat="1" applyFont="1" applyBorder="1" applyAlignment="1">
      <alignment horizontal="right" vertical="center"/>
    </xf>
    <xf numFmtId="3" fontId="6" fillId="0" borderId="14" xfId="0" applyNumberFormat="1" applyFont="1" applyBorder="1" applyAlignment="1">
      <alignment horizontal="right" vertical="center"/>
    </xf>
    <xf numFmtId="3" fontId="6" fillId="0" borderId="5" xfId="0" applyNumberFormat="1" applyFont="1" applyBorder="1" applyAlignment="1">
      <alignment horizontal="right" vertical="center"/>
    </xf>
    <xf numFmtId="3" fontId="6" fillId="0" borderId="6" xfId="0" applyNumberFormat="1" applyFont="1" applyBorder="1" applyAlignment="1">
      <alignment horizontal="right" vertical="center"/>
    </xf>
    <xf numFmtId="3" fontId="6" fillId="0" borderId="7" xfId="0" applyNumberFormat="1" applyFont="1" applyBorder="1" applyAlignment="1">
      <alignment horizontal="right" vertical="center"/>
    </xf>
    <xf numFmtId="0" fontId="7" fillId="0" borderId="17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41" fontId="6" fillId="0" borderId="2" xfId="1" applyFont="1" applyBorder="1" applyAlignment="1">
      <alignment horizontal="center" vertical="center"/>
    </xf>
    <xf numFmtId="41" fontId="6" fillId="0" borderId="20" xfId="1" applyFont="1" applyBorder="1" applyAlignment="1">
      <alignment horizontal="center" vertical="center"/>
    </xf>
    <xf numFmtId="41" fontId="6" fillId="0" borderId="3" xfId="1" applyFont="1" applyBorder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/>
    <xf numFmtId="3" fontId="6" fillId="0" borderId="2" xfId="0" applyNumberFormat="1" applyFont="1" applyBorder="1" applyAlignment="1">
      <alignment horizontal="right" vertical="center"/>
    </xf>
    <xf numFmtId="3" fontId="6" fillId="0" borderId="3" xfId="0" applyNumberFormat="1" applyFont="1" applyBorder="1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48">
    <dxf>
      <font>
        <color rgb="FF009900"/>
      </font>
    </dxf>
    <dxf>
      <font>
        <color rgb="FFCC3300"/>
      </font>
    </dxf>
    <dxf>
      <font>
        <color rgb="FFCC3300"/>
      </font>
    </dxf>
    <dxf>
      <font>
        <color rgb="FF009900"/>
      </font>
    </dxf>
    <dxf>
      <font>
        <color rgb="FF009900"/>
      </font>
    </dxf>
    <dxf>
      <font>
        <color rgb="FF009900"/>
      </font>
    </dxf>
    <dxf>
      <font>
        <color rgb="FF009900"/>
      </font>
    </dxf>
    <dxf>
      <font>
        <color rgb="FF009900"/>
      </font>
    </dxf>
    <dxf>
      <font>
        <color rgb="FF009900"/>
      </font>
    </dxf>
    <dxf>
      <font>
        <color rgb="FF009900"/>
      </font>
    </dxf>
    <dxf>
      <font>
        <color rgb="FF009900"/>
      </font>
    </dxf>
    <dxf>
      <font>
        <color rgb="FF009900"/>
      </font>
    </dxf>
    <dxf>
      <font>
        <color rgb="FF009900"/>
      </font>
    </dxf>
    <dxf>
      <font>
        <color rgb="FF009900"/>
      </font>
    </dxf>
    <dxf>
      <font>
        <color rgb="FF009900"/>
      </font>
    </dxf>
    <dxf>
      <font>
        <color rgb="FF009900"/>
      </font>
    </dxf>
    <dxf>
      <font>
        <color rgb="FF009900"/>
      </font>
    </dxf>
    <dxf>
      <font>
        <color rgb="FF009900"/>
      </font>
    </dxf>
    <dxf>
      <font>
        <color rgb="FF009900"/>
      </font>
    </dxf>
    <dxf>
      <font>
        <color rgb="FF009900"/>
      </font>
    </dxf>
    <dxf>
      <font>
        <color rgb="FF009900"/>
      </font>
    </dxf>
    <dxf>
      <font>
        <color rgb="FF009900"/>
      </font>
    </dxf>
    <dxf>
      <font>
        <color theme="0" tint="-0.499984740745262"/>
      </font>
    </dxf>
    <dxf>
      <font>
        <color rgb="FF009900"/>
      </font>
    </dxf>
    <dxf>
      <font>
        <color rgb="FF009900"/>
      </font>
    </dxf>
    <dxf>
      <font>
        <color theme="0" tint="-0.499984740745262"/>
      </font>
    </dxf>
    <dxf>
      <font>
        <color rgb="FF009900"/>
      </font>
    </dxf>
    <dxf>
      <font>
        <color rgb="FF009900"/>
      </font>
    </dxf>
    <dxf>
      <font>
        <color rgb="FF009900"/>
      </font>
    </dxf>
    <dxf>
      <font>
        <color rgb="FF009900"/>
      </font>
    </dxf>
    <dxf>
      <font>
        <color rgb="FF009900"/>
      </font>
    </dxf>
    <dxf>
      <font>
        <color rgb="FF009900"/>
      </font>
    </dxf>
    <dxf>
      <font>
        <color rgb="FF009900"/>
      </font>
    </dxf>
    <dxf>
      <font>
        <color rgb="FF009900"/>
      </font>
    </dxf>
    <dxf>
      <font>
        <color rgb="FF009900"/>
      </font>
    </dxf>
    <dxf>
      <font>
        <color rgb="FF009900"/>
      </font>
    </dxf>
    <dxf>
      <font>
        <color rgb="FF009900"/>
      </font>
    </dxf>
    <dxf>
      <font>
        <color rgb="FFCC3300"/>
      </font>
    </dxf>
    <dxf>
      <font>
        <color rgb="FF009900"/>
      </font>
    </dxf>
    <dxf>
      <font>
        <color theme="0" tint="-0.499984740745262"/>
      </font>
    </dxf>
    <dxf>
      <font>
        <color rgb="FF009900"/>
      </font>
    </dxf>
    <dxf>
      <font>
        <color rgb="FF009900"/>
      </font>
    </dxf>
    <dxf>
      <font>
        <color rgb="FF009900"/>
      </font>
    </dxf>
    <dxf>
      <font>
        <color rgb="FF009900"/>
      </font>
    </dxf>
    <dxf>
      <font>
        <color rgb="FF009900"/>
      </font>
    </dxf>
    <dxf>
      <font>
        <color rgb="FF009900"/>
      </font>
    </dxf>
    <dxf>
      <font>
        <color rgb="FF009900"/>
      </font>
    </dxf>
    <dxf>
      <font>
        <color rgb="FF009900"/>
      </font>
    </dxf>
  </dxfs>
  <tableStyles count="0" defaultTableStyle="TableStyleMedium9" defaultPivotStyle="PivotStyleLight16"/>
  <colors>
    <mruColors>
      <color rgb="FFC05350"/>
      <color rgb="FF009900"/>
      <color rgb="FFCC33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0"/>
  <sheetViews>
    <sheetView showGridLines="0" view="pageBreakPreview" zoomScale="70" zoomScaleNormal="85" zoomScaleSheetLayoutView="70" workbookViewId="0">
      <selection activeCell="D27" sqref="D27:D28"/>
    </sheetView>
  </sheetViews>
  <sheetFormatPr defaultRowHeight="16.5"/>
  <cols>
    <col min="1" max="1" width="20.75" customWidth="1"/>
    <col min="2" max="2" width="12" customWidth="1"/>
    <col min="3" max="3" width="16" customWidth="1"/>
    <col min="4" max="5" width="21.5" customWidth="1"/>
    <col min="6" max="6" width="20.375" customWidth="1"/>
    <col min="7" max="7" width="17.625" customWidth="1"/>
    <col min="8" max="8" width="16" customWidth="1"/>
  </cols>
  <sheetData>
    <row r="1" spans="1:8" s="1" customFormat="1" ht="60" customHeight="1" thickBot="1">
      <c r="A1" s="37" t="s">
        <v>57</v>
      </c>
      <c r="B1" s="38"/>
      <c r="C1" s="38"/>
      <c r="D1" s="38"/>
      <c r="E1" s="38"/>
      <c r="F1" s="38"/>
      <c r="G1" s="38"/>
      <c r="H1" s="38"/>
    </row>
    <row r="2" spans="1:8" ht="36.75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49</v>
      </c>
      <c r="G2" s="4" t="s">
        <v>5</v>
      </c>
      <c r="H2" s="5" t="s">
        <v>6</v>
      </c>
    </row>
    <row r="3" spans="1:8" ht="20.100000000000001" customHeight="1">
      <c r="A3" s="6">
        <v>60</v>
      </c>
      <c r="B3" s="7">
        <v>249700</v>
      </c>
      <c r="C3" s="7">
        <v>124200</v>
      </c>
      <c r="D3" s="7">
        <v>125500</v>
      </c>
      <c r="E3" s="7">
        <v>251000</v>
      </c>
      <c r="F3" s="28">
        <v>110000</v>
      </c>
      <c r="G3" s="8">
        <f>E3-110000</f>
        <v>141000</v>
      </c>
      <c r="H3" s="9" t="str">
        <f>IF(G3&gt;0,"알터가 저렴",IF(G3&lt;0,"알터가 더 비쌈",IF(G3=0,"동일")))</f>
        <v>알터가 저렴</v>
      </c>
    </row>
    <row r="4" spans="1:8" ht="20.100000000000001" customHeight="1">
      <c r="A4" s="10">
        <v>120</v>
      </c>
      <c r="B4" s="7">
        <v>381700</v>
      </c>
      <c r="C4" s="7">
        <v>248400</v>
      </c>
      <c r="D4" s="7">
        <v>133300</v>
      </c>
      <c r="E4" s="7">
        <v>266600</v>
      </c>
      <c r="F4" s="29"/>
      <c r="G4" s="8">
        <f>E4-110000</f>
        <v>156600</v>
      </c>
      <c r="H4" s="9" t="str">
        <f>IF(G4&gt;0,"알터가 저렴",IF(G4&lt;0,"알터가 더 비쌈",IF(G4=0,"동일")))</f>
        <v>알터가 저렴</v>
      </c>
    </row>
    <row r="5" spans="1:8" ht="20.100000000000001" customHeight="1">
      <c r="A5" s="10">
        <v>180</v>
      </c>
      <c r="B5" s="7">
        <v>517000</v>
      </c>
      <c r="C5" s="7">
        <v>372600</v>
      </c>
      <c r="D5" s="7">
        <v>144000</v>
      </c>
      <c r="E5" s="7">
        <v>288000</v>
      </c>
      <c r="F5" s="29"/>
      <c r="G5" s="8">
        <f>E5-110000</f>
        <v>178000</v>
      </c>
      <c r="H5" s="9" t="str">
        <f>IF(G5&gt;0,"알터가 저렴",IF(G5&lt;0,"알터가 더 비쌈",IF(G5=0,"동일")))</f>
        <v>알터가 저렴</v>
      </c>
    </row>
    <row r="6" spans="1:8" ht="20.100000000000001" customHeight="1">
      <c r="A6" s="10">
        <v>240</v>
      </c>
      <c r="B6" s="7">
        <v>660000</v>
      </c>
      <c r="C6" s="7">
        <v>496800</v>
      </c>
      <c r="D6" s="7">
        <v>163200</v>
      </c>
      <c r="E6" s="7">
        <v>326400</v>
      </c>
      <c r="F6" s="29"/>
      <c r="G6" s="8">
        <f>E6-110000</f>
        <v>216400</v>
      </c>
      <c r="H6" s="9" t="str">
        <f>IF(G6&gt;0,"알터가 저렴",IF(G6&lt;0,"알터가 더 비쌈",IF(G6=0,"동일")))</f>
        <v>알터가 저렴</v>
      </c>
    </row>
    <row r="7" spans="1:8" ht="20.100000000000001" customHeight="1" thickBot="1">
      <c r="A7" s="10">
        <v>300</v>
      </c>
      <c r="B7" s="7">
        <v>797500</v>
      </c>
      <c r="C7" s="7">
        <v>621000</v>
      </c>
      <c r="D7" s="7">
        <v>176500</v>
      </c>
      <c r="E7" s="7">
        <v>353000</v>
      </c>
      <c r="F7" s="30"/>
      <c r="G7" s="11">
        <f>E7-110000</f>
        <v>243000</v>
      </c>
      <c r="H7" s="12" t="str">
        <f>IF(G7&gt;0,"알터가 저렴",IF(G7&lt;0,"알터가 더 비쌈",IF(G7=0,"동일")))</f>
        <v>알터가 저렴</v>
      </c>
    </row>
    <row r="9" spans="1:8" ht="30" customHeight="1" thickBot="1">
      <c r="A9" s="37" t="s">
        <v>55</v>
      </c>
      <c r="B9" s="38"/>
      <c r="C9" s="38"/>
      <c r="D9" s="38"/>
      <c r="E9" s="38"/>
      <c r="F9" s="38"/>
      <c r="G9" s="38"/>
      <c r="H9" s="38"/>
    </row>
    <row r="10" spans="1:8" ht="36" customHeight="1">
      <c r="A10" s="2" t="s">
        <v>0</v>
      </c>
      <c r="B10" s="2" t="s">
        <v>1</v>
      </c>
      <c r="C10" s="2" t="s">
        <v>2</v>
      </c>
      <c r="D10" s="2" t="s">
        <v>3</v>
      </c>
      <c r="E10" s="2" t="s">
        <v>4</v>
      </c>
      <c r="F10" s="3" t="s">
        <v>49</v>
      </c>
      <c r="G10" s="4" t="s">
        <v>5</v>
      </c>
      <c r="H10" s="5" t="s">
        <v>6</v>
      </c>
    </row>
    <row r="11" spans="1:8" ht="20.100000000000001" customHeight="1">
      <c r="A11" s="41" t="s">
        <v>22</v>
      </c>
      <c r="B11" s="39">
        <v>237600</v>
      </c>
      <c r="C11" s="7" t="s">
        <v>23</v>
      </c>
      <c r="D11" s="34" t="s">
        <v>56</v>
      </c>
      <c r="E11" s="34">
        <v>169900</v>
      </c>
      <c r="F11" s="28">
        <v>110000</v>
      </c>
      <c r="G11" s="25">
        <f>E11-110000</f>
        <v>59900</v>
      </c>
      <c r="H11" s="31" t="s">
        <v>7</v>
      </c>
    </row>
    <row r="12" spans="1:8" ht="20.100000000000001" customHeight="1">
      <c r="A12" s="42"/>
      <c r="B12" s="40"/>
      <c r="C12" s="7" t="s">
        <v>24</v>
      </c>
      <c r="D12" s="35"/>
      <c r="E12" s="36"/>
      <c r="F12" s="29"/>
      <c r="G12" s="26"/>
      <c r="H12" s="32"/>
    </row>
    <row r="13" spans="1:8" ht="20.100000000000001" customHeight="1">
      <c r="A13" s="41" t="s">
        <v>25</v>
      </c>
      <c r="B13" s="39">
        <v>475200</v>
      </c>
      <c r="C13" s="7" t="s">
        <v>26</v>
      </c>
      <c r="D13" s="35"/>
      <c r="E13" s="34">
        <v>339800</v>
      </c>
      <c r="F13" s="29"/>
      <c r="G13" s="25">
        <f>E13-110000</f>
        <v>229800</v>
      </c>
      <c r="H13" s="31" t="s">
        <v>7</v>
      </c>
    </row>
    <row r="14" spans="1:8" ht="20.100000000000001" customHeight="1" thickBot="1">
      <c r="A14" s="42"/>
      <c r="B14" s="40"/>
      <c r="C14" s="7" t="s">
        <v>27</v>
      </c>
      <c r="D14" s="36"/>
      <c r="E14" s="36"/>
      <c r="F14" s="30"/>
      <c r="G14" s="27"/>
      <c r="H14" s="33"/>
    </row>
    <row r="15" spans="1:8" ht="17.25">
      <c r="A15" s="13"/>
      <c r="B15" s="13"/>
      <c r="C15" s="13"/>
      <c r="D15" s="13"/>
      <c r="E15" s="13"/>
      <c r="F15" s="13"/>
      <c r="G15" s="13"/>
      <c r="H15" s="13"/>
    </row>
    <row r="16" spans="1:8" ht="30" customHeight="1" thickBot="1">
      <c r="A16" s="37" t="s">
        <v>54</v>
      </c>
      <c r="B16" s="38"/>
      <c r="C16" s="38"/>
      <c r="D16" s="38"/>
      <c r="E16" s="38"/>
      <c r="F16" s="38"/>
      <c r="G16" s="38"/>
      <c r="H16" s="38"/>
    </row>
    <row r="17" spans="1:9" ht="36" customHeight="1">
      <c r="A17" s="2" t="s">
        <v>0</v>
      </c>
      <c r="B17" s="2" t="s">
        <v>1</v>
      </c>
      <c r="C17" s="2" t="s">
        <v>2</v>
      </c>
      <c r="D17" s="2" t="s">
        <v>3</v>
      </c>
      <c r="E17" s="2" t="s">
        <v>4</v>
      </c>
      <c r="F17" s="3" t="s">
        <v>49</v>
      </c>
      <c r="G17" s="4" t="s">
        <v>5</v>
      </c>
      <c r="H17" s="5" t="s">
        <v>6</v>
      </c>
    </row>
    <row r="18" spans="1:9" ht="20.100000000000001" customHeight="1" thickBot="1">
      <c r="A18" s="10" t="s">
        <v>8</v>
      </c>
      <c r="B18" s="7">
        <v>55000</v>
      </c>
      <c r="C18" s="14"/>
      <c r="D18" s="7">
        <v>55000</v>
      </c>
      <c r="E18" s="7">
        <v>110000</v>
      </c>
      <c r="F18" s="15">
        <v>110000</v>
      </c>
      <c r="G18" s="11">
        <v>0</v>
      </c>
      <c r="H18" s="12" t="str">
        <f>IF(G18&gt;0,"알터가 저렴",IF(G18&lt;0,"알터가 더 비쌈",IF(G18=0,"동일")))</f>
        <v>동일</v>
      </c>
    </row>
    <row r="19" spans="1:9" ht="17.25">
      <c r="A19" s="13"/>
      <c r="B19" s="13"/>
      <c r="C19" s="13"/>
      <c r="D19" s="13"/>
      <c r="E19" s="13"/>
      <c r="F19" s="13"/>
      <c r="G19" s="13"/>
      <c r="H19" s="13"/>
    </row>
    <row r="20" spans="1:9" ht="30" customHeight="1" thickBot="1">
      <c r="A20" s="37" t="s">
        <v>53</v>
      </c>
      <c r="B20" s="38"/>
      <c r="C20" s="38"/>
      <c r="D20" s="38"/>
      <c r="E20" s="38"/>
      <c r="F20" s="38"/>
      <c r="G20" s="38"/>
      <c r="H20" s="38"/>
    </row>
    <row r="21" spans="1:9" ht="36" customHeight="1">
      <c r="A21" s="2" t="s">
        <v>0</v>
      </c>
      <c r="B21" s="2" t="s">
        <v>1</v>
      </c>
      <c r="C21" s="2" t="s">
        <v>2</v>
      </c>
      <c r="D21" s="2" t="s">
        <v>3</v>
      </c>
      <c r="E21" s="2" t="s">
        <v>4</v>
      </c>
      <c r="F21" s="3" t="s">
        <v>49</v>
      </c>
      <c r="G21" s="4" t="s">
        <v>5</v>
      </c>
      <c r="H21" s="5" t="s">
        <v>6</v>
      </c>
      <c r="I21" s="13"/>
    </row>
    <row r="22" spans="1:9" ht="20.100000000000001" customHeight="1">
      <c r="A22" s="6">
        <v>30</v>
      </c>
      <c r="B22" s="7">
        <v>200000</v>
      </c>
      <c r="C22" s="7">
        <v>61800</v>
      </c>
      <c r="D22" s="7">
        <v>138200</v>
      </c>
      <c r="E22" s="7">
        <v>276400</v>
      </c>
      <c r="F22" s="28">
        <v>110000</v>
      </c>
      <c r="G22" s="8">
        <f t="shared" ref="G22:G28" si="0">E22-110000</f>
        <v>166400</v>
      </c>
      <c r="H22" s="9" t="str">
        <f t="shared" ref="H22:H28" si="1">IF(G22&gt;0,"알터가 저렴",IF(G22&lt;0,"알터가 더 비쌈",IF(G22=0,"동일")))</f>
        <v>알터가 저렴</v>
      </c>
      <c r="I22" s="13"/>
    </row>
    <row r="23" spans="1:9" ht="20.100000000000001" customHeight="1">
      <c r="A23" s="6">
        <v>70</v>
      </c>
      <c r="B23" s="7">
        <v>285000</v>
      </c>
      <c r="C23" s="7">
        <v>144200</v>
      </c>
      <c r="D23" s="7">
        <v>140800</v>
      </c>
      <c r="E23" s="7">
        <v>281600</v>
      </c>
      <c r="F23" s="29"/>
      <c r="G23" s="8">
        <f t="shared" si="0"/>
        <v>171600</v>
      </c>
      <c r="H23" s="9" t="str">
        <f t="shared" si="1"/>
        <v>알터가 저렴</v>
      </c>
      <c r="I23" s="13"/>
    </row>
    <row r="24" spans="1:9" ht="20.100000000000001" customHeight="1">
      <c r="A24" s="6">
        <v>90</v>
      </c>
      <c r="B24" s="7">
        <v>320000</v>
      </c>
      <c r="C24" s="7">
        <v>185400</v>
      </c>
      <c r="D24" s="7">
        <v>134600</v>
      </c>
      <c r="E24" s="7">
        <v>269200</v>
      </c>
      <c r="F24" s="29"/>
      <c r="G24" s="8">
        <f t="shared" si="0"/>
        <v>159200</v>
      </c>
      <c r="H24" s="9" t="str">
        <f t="shared" si="1"/>
        <v>알터가 저렴</v>
      </c>
      <c r="I24" s="13"/>
    </row>
    <row r="25" spans="1:9" ht="20.100000000000001" customHeight="1">
      <c r="A25" s="6">
        <v>120</v>
      </c>
      <c r="B25" s="7">
        <v>370000</v>
      </c>
      <c r="C25" s="7">
        <v>247200</v>
      </c>
      <c r="D25" s="7">
        <v>122800</v>
      </c>
      <c r="E25" s="7">
        <v>245600</v>
      </c>
      <c r="F25" s="29"/>
      <c r="G25" s="8">
        <f t="shared" si="0"/>
        <v>135600</v>
      </c>
      <c r="H25" s="9" t="str">
        <f t="shared" si="1"/>
        <v>알터가 저렴</v>
      </c>
      <c r="I25" s="13"/>
    </row>
    <row r="26" spans="1:9" ht="20.100000000000001" customHeight="1">
      <c r="A26" s="6">
        <v>180</v>
      </c>
      <c r="B26" s="7">
        <v>505000</v>
      </c>
      <c r="C26" s="7">
        <v>370800</v>
      </c>
      <c r="D26" s="7">
        <v>134200</v>
      </c>
      <c r="E26" s="7">
        <v>268400</v>
      </c>
      <c r="F26" s="29"/>
      <c r="G26" s="8">
        <f t="shared" si="0"/>
        <v>158400</v>
      </c>
      <c r="H26" s="9" t="str">
        <f t="shared" si="1"/>
        <v>알터가 저렴</v>
      </c>
      <c r="I26" s="13"/>
    </row>
    <row r="27" spans="1:9" ht="20.100000000000001" customHeight="1">
      <c r="A27" s="6">
        <v>240</v>
      </c>
      <c r="B27" s="7">
        <v>645000</v>
      </c>
      <c r="C27" s="7">
        <v>494400</v>
      </c>
      <c r="D27" s="7">
        <v>150600</v>
      </c>
      <c r="E27" s="7">
        <v>301200</v>
      </c>
      <c r="F27" s="29"/>
      <c r="G27" s="8">
        <f t="shared" si="0"/>
        <v>191200</v>
      </c>
      <c r="H27" s="9" t="str">
        <f t="shared" ref="H27" si="2">IF(G27&gt;0,"알터가 저렴",IF(G27&lt;0,"알터가 더 비쌈",IF(G27=0,"동일")))</f>
        <v>알터가 저렴</v>
      </c>
      <c r="I27" s="13"/>
    </row>
    <row r="28" spans="1:9" ht="20.100000000000001" customHeight="1" thickBot="1">
      <c r="A28" s="6">
        <v>300</v>
      </c>
      <c r="B28" s="7">
        <v>795000</v>
      </c>
      <c r="C28" s="7">
        <v>618000</v>
      </c>
      <c r="D28" s="7">
        <v>177000</v>
      </c>
      <c r="E28" s="7">
        <v>354000</v>
      </c>
      <c r="F28" s="30"/>
      <c r="G28" s="11">
        <f t="shared" si="0"/>
        <v>244000</v>
      </c>
      <c r="H28" s="24" t="str">
        <f t="shared" si="1"/>
        <v>알터가 저렴</v>
      </c>
      <c r="I28" s="13"/>
    </row>
    <row r="30" spans="1:9" ht="30" customHeight="1" thickBot="1">
      <c r="A30" s="37" t="s">
        <v>52</v>
      </c>
      <c r="B30" s="38"/>
      <c r="C30" s="38"/>
      <c r="D30" s="38"/>
      <c r="E30" s="38"/>
      <c r="F30" s="38"/>
      <c r="G30" s="38"/>
      <c r="H30" s="38"/>
    </row>
    <row r="31" spans="1:9" ht="36" customHeight="1">
      <c r="A31" s="2" t="s">
        <v>0</v>
      </c>
      <c r="B31" s="2" t="s">
        <v>1</v>
      </c>
      <c r="C31" s="2" t="s">
        <v>2</v>
      </c>
      <c r="D31" s="2" t="s">
        <v>3</v>
      </c>
      <c r="E31" s="2" t="s">
        <v>4</v>
      </c>
      <c r="F31" s="3" t="s">
        <v>49</v>
      </c>
      <c r="G31" s="4" t="s">
        <v>5</v>
      </c>
      <c r="H31" s="5" t="s">
        <v>6</v>
      </c>
    </row>
    <row r="32" spans="1:9" ht="20.100000000000001" customHeight="1" thickBot="1">
      <c r="A32" s="10" t="s">
        <v>8</v>
      </c>
      <c r="B32" s="7">
        <v>55000</v>
      </c>
      <c r="C32" s="14" t="s">
        <v>28</v>
      </c>
      <c r="D32" s="7">
        <v>55000</v>
      </c>
      <c r="E32" s="7">
        <v>110000</v>
      </c>
      <c r="F32" s="15">
        <v>110000</v>
      </c>
      <c r="G32" s="11">
        <v>0</v>
      </c>
      <c r="H32" s="12" t="str">
        <f>IF(G32&gt;0,"알터가 저렴",IF(G32&lt;0,"알터가 더 비쌈",IF(G32=0,"동일")))</f>
        <v>동일</v>
      </c>
    </row>
    <row r="34" spans="1:8" ht="30" customHeight="1" thickBot="1">
      <c r="A34" s="37" t="s">
        <v>51</v>
      </c>
      <c r="B34" s="38"/>
      <c r="C34" s="38"/>
      <c r="D34" s="38"/>
      <c r="E34" s="38"/>
      <c r="F34" s="38"/>
      <c r="G34" s="38"/>
      <c r="H34" s="38"/>
    </row>
    <row r="35" spans="1:8" ht="36" customHeight="1">
      <c r="A35" s="2" t="s">
        <v>0</v>
      </c>
      <c r="B35" s="2" t="s">
        <v>1</v>
      </c>
      <c r="C35" s="2" t="s">
        <v>2</v>
      </c>
      <c r="D35" s="2" t="s">
        <v>3</v>
      </c>
      <c r="E35" s="2" t="s">
        <v>4</v>
      </c>
      <c r="F35" s="3" t="s">
        <v>49</v>
      </c>
      <c r="G35" s="4" t="s">
        <v>5</v>
      </c>
      <c r="H35" s="5" t="s">
        <v>6</v>
      </c>
    </row>
    <row r="36" spans="1:8" ht="20.100000000000001" customHeight="1" thickBot="1">
      <c r="A36" s="10" t="s">
        <v>8</v>
      </c>
      <c r="B36" s="7">
        <v>77000</v>
      </c>
      <c r="C36" s="14" t="s">
        <v>28</v>
      </c>
      <c r="D36" s="7">
        <v>77000</v>
      </c>
      <c r="E36" s="7">
        <v>154000</v>
      </c>
      <c r="F36" s="15">
        <v>110000</v>
      </c>
      <c r="G36" s="11">
        <f>E36-F36</f>
        <v>44000</v>
      </c>
      <c r="H36" s="12" t="str">
        <f>IF(G36&gt;0,"알터가 저렴",IF(G36&lt;0,"알터가 더 비쌈",IF(G36=0,"동일")))</f>
        <v>알터가 저렴</v>
      </c>
    </row>
    <row r="38" spans="1:8" ht="30" customHeight="1" thickBot="1">
      <c r="A38" s="37" t="s">
        <v>50</v>
      </c>
      <c r="B38" s="38"/>
      <c r="C38" s="38"/>
      <c r="D38" s="38"/>
      <c r="E38" s="38"/>
      <c r="F38" s="38"/>
      <c r="G38" s="38"/>
      <c r="H38" s="38"/>
    </row>
    <row r="39" spans="1:8" ht="36" customHeight="1">
      <c r="A39" s="2" t="s">
        <v>0</v>
      </c>
      <c r="B39" s="2" t="s">
        <v>1</v>
      </c>
      <c r="C39" s="2" t="s">
        <v>2</v>
      </c>
      <c r="D39" s="2" t="s">
        <v>3</v>
      </c>
      <c r="E39" s="2" t="s">
        <v>4</v>
      </c>
      <c r="F39" s="3" t="s">
        <v>49</v>
      </c>
      <c r="G39" s="4" t="s">
        <v>5</v>
      </c>
      <c r="H39" s="5" t="s">
        <v>6</v>
      </c>
    </row>
    <row r="40" spans="1:8" ht="20.100000000000001" customHeight="1" thickBot="1">
      <c r="A40" s="10" t="s">
        <v>9</v>
      </c>
      <c r="B40" s="7">
        <v>110000</v>
      </c>
      <c r="C40" s="14" t="s">
        <v>28</v>
      </c>
      <c r="D40" s="14" t="s">
        <v>28</v>
      </c>
      <c r="E40" s="7">
        <v>110000</v>
      </c>
      <c r="F40" s="15">
        <v>110000</v>
      </c>
      <c r="G40" s="11">
        <v>0</v>
      </c>
      <c r="H40" s="12" t="str">
        <f>IF(G40&gt;0,"알터가 저렴",IF(G40&lt;0,"알터가 더 비쌈",IF(G40=0,"동일")))</f>
        <v>동일</v>
      </c>
    </row>
  </sheetData>
  <mergeCells count="21">
    <mergeCell ref="D11:D14"/>
    <mergeCell ref="A1:H1"/>
    <mergeCell ref="A9:H9"/>
    <mergeCell ref="A34:H34"/>
    <mergeCell ref="A38:H38"/>
    <mergeCell ref="A20:H20"/>
    <mergeCell ref="A30:H30"/>
    <mergeCell ref="A16:H16"/>
    <mergeCell ref="F3:F7"/>
    <mergeCell ref="B11:B12"/>
    <mergeCell ref="A11:A12"/>
    <mergeCell ref="A13:A14"/>
    <mergeCell ref="B13:B14"/>
    <mergeCell ref="E11:E12"/>
    <mergeCell ref="E13:E14"/>
    <mergeCell ref="F11:F14"/>
    <mergeCell ref="G11:G12"/>
    <mergeCell ref="G13:G14"/>
    <mergeCell ref="F22:F28"/>
    <mergeCell ref="H11:H12"/>
    <mergeCell ref="H13:H14"/>
  </mergeCells>
  <phoneticPr fontId="3" type="noConversion"/>
  <conditionalFormatting sqref="H3">
    <cfRule type="containsText" dxfId="47" priority="49" operator="containsText" text="알터가 저렴">
      <formula>NOT(ISERROR(SEARCH("알터가 저렴",H3)))</formula>
    </cfRule>
  </conditionalFormatting>
  <conditionalFormatting sqref="H4">
    <cfRule type="containsText" dxfId="46" priority="48" operator="containsText" text="알터가 저렴">
      <formula>NOT(ISERROR(SEARCH("알터가 저렴",H4)))</formula>
    </cfRule>
  </conditionalFormatting>
  <conditionalFormatting sqref="H5">
    <cfRule type="containsText" dxfId="45" priority="47" operator="containsText" text="알터가 저렴">
      <formula>NOT(ISERROR(SEARCH("알터가 저렴",H5)))</formula>
    </cfRule>
  </conditionalFormatting>
  <conditionalFormatting sqref="H6">
    <cfRule type="containsText" dxfId="44" priority="46" operator="containsText" text="알터가 저렴">
      <formula>NOT(ISERROR(SEARCH("알터가 저렴",H6)))</formula>
    </cfRule>
  </conditionalFormatting>
  <conditionalFormatting sqref="H7">
    <cfRule type="containsText" dxfId="43" priority="45" operator="containsText" text="알터가 저렴">
      <formula>NOT(ISERROR(SEARCH("알터가 저렴",H7)))</formula>
    </cfRule>
  </conditionalFormatting>
  <conditionalFormatting sqref="H11">
    <cfRule type="containsText" dxfId="42" priority="44" operator="containsText" text="알터가 저렴">
      <formula>NOT(ISERROR(SEARCH("알터가 저렴",H11)))</formula>
    </cfRule>
  </conditionalFormatting>
  <conditionalFormatting sqref="H13">
    <cfRule type="containsText" dxfId="41" priority="42" operator="containsText" text="알터가 저렴">
      <formula>NOT(ISERROR(SEARCH("알터가 저렴",H13)))</formula>
    </cfRule>
  </conditionalFormatting>
  <conditionalFormatting sqref="H18">
    <cfRule type="containsText" dxfId="40" priority="40" operator="containsText" text="알터가 저렴">
      <formula>NOT(ISERROR(SEARCH("알터가 저렴",H18)))</formula>
    </cfRule>
  </conditionalFormatting>
  <conditionalFormatting sqref="H18">
    <cfRule type="containsText" dxfId="39" priority="35" operator="containsText" text="동일">
      <formula>NOT(ISERROR(SEARCH("동일",H18)))</formula>
    </cfRule>
    <cfRule type="containsText" dxfId="38" priority="36" operator="containsText" text="알터가 저렴">
      <formula>NOT(ISERROR(SEARCH("알터가 저렴",H18)))</formula>
    </cfRule>
  </conditionalFormatting>
  <conditionalFormatting sqref="H22">
    <cfRule type="containsText" dxfId="37" priority="34" operator="containsText" text="알터가 더 비쌈">
      <formula>NOT(ISERROR(SEARCH("알터가 더 비쌈",H22)))</formula>
    </cfRule>
  </conditionalFormatting>
  <conditionalFormatting sqref="H22">
    <cfRule type="containsText" dxfId="36" priority="33" operator="containsText" text="알터가 저렴">
      <formula>NOT(ISERROR(SEARCH("알터가 저렴",H22)))</formula>
    </cfRule>
  </conditionalFormatting>
  <conditionalFormatting sqref="H23">
    <cfRule type="containsText" dxfId="35" priority="32" operator="containsText" text="알터가 저렴">
      <formula>NOT(ISERROR(SEARCH("알터가 저렴",H23)))</formula>
    </cfRule>
  </conditionalFormatting>
  <conditionalFormatting sqref="H24">
    <cfRule type="containsText" dxfId="34" priority="31" operator="containsText" text="알터가 저렴">
      <formula>NOT(ISERROR(SEARCH("알터가 저렴",H24)))</formula>
    </cfRule>
  </conditionalFormatting>
  <conditionalFormatting sqref="H25">
    <cfRule type="containsText" dxfId="33" priority="30" operator="containsText" text="알터가 저렴">
      <formula>NOT(ISERROR(SEARCH("알터가 저렴",H25)))</formula>
    </cfRule>
  </conditionalFormatting>
  <conditionalFormatting sqref="H26">
    <cfRule type="containsText" dxfId="32" priority="29" operator="containsText" text="알터가 저렴">
      <formula>NOT(ISERROR(SEARCH("알터가 저렴",H26)))</formula>
    </cfRule>
  </conditionalFormatting>
  <conditionalFormatting sqref="H27">
    <cfRule type="containsText" dxfId="31" priority="28" operator="containsText" text="알터가 저렴">
      <formula>NOT(ISERROR(SEARCH("알터가 저렴",H27)))</formula>
    </cfRule>
  </conditionalFormatting>
  <conditionalFormatting sqref="H28">
    <cfRule type="containsText" dxfId="30" priority="27" operator="containsText" text="알터가 저렴">
      <formula>NOT(ISERROR(SEARCH("알터가 저렴",H28)))</formula>
    </cfRule>
  </conditionalFormatting>
  <conditionalFormatting sqref="H32">
    <cfRule type="containsText" dxfId="29" priority="26" operator="containsText" text="알터가 저렴">
      <formula>NOT(ISERROR(SEARCH("알터가 저렴",H32)))</formula>
    </cfRule>
  </conditionalFormatting>
  <conditionalFormatting sqref="H36">
    <cfRule type="containsText" dxfId="28" priority="25" operator="containsText" text="알터가 저렴">
      <formula>NOT(ISERROR(SEARCH("알터가 저렴",H36)))</formula>
    </cfRule>
  </conditionalFormatting>
  <conditionalFormatting sqref="H40">
    <cfRule type="containsText" dxfId="27" priority="24" operator="containsText" text="알터가 저렴">
      <formula>NOT(ISERROR(SEARCH("알터가 저렴",H40)))</formula>
    </cfRule>
  </conditionalFormatting>
  <conditionalFormatting sqref="H32">
    <cfRule type="containsText" dxfId="26" priority="23" operator="containsText" text="알터가 저렴">
      <formula>NOT(ISERROR(SEARCH("알터가 저렴",H32)))</formula>
    </cfRule>
  </conditionalFormatting>
  <conditionalFormatting sqref="H32">
    <cfRule type="containsText" dxfId="25" priority="21" operator="containsText" text="동일">
      <formula>NOT(ISERROR(SEARCH("동일",H32)))</formula>
    </cfRule>
    <cfRule type="containsText" dxfId="24" priority="22" operator="containsText" text="알터가 저렴">
      <formula>NOT(ISERROR(SEARCH("알터가 저렴",H32)))</formula>
    </cfRule>
  </conditionalFormatting>
  <conditionalFormatting sqref="H40">
    <cfRule type="containsText" dxfId="23" priority="20" operator="containsText" text="알터가 저렴">
      <formula>NOT(ISERROR(SEARCH("알터가 저렴",H40)))</formula>
    </cfRule>
  </conditionalFormatting>
  <conditionalFormatting sqref="H40">
    <cfRule type="containsText" dxfId="22" priority="18" operator="containsText" text="동일">
      <formula>NOT(ISERROR(SEARCH("동일",H40)))</formula>
    </cfRule>
    <cfRule type="containsText" dxfId="21" priority="19" operator="containsText" text="알터가 저렴">
      <formula>NOT(ISERROR(SEARCH("알터가 저렴",H40)))</formula>
    </cfRule>
  </conditionalFormatting>
  <conditionalFormatting sqref="H4">
    <cfRule type="containsText" dxfId="20" priority="17" operator="containsText" text="알터가 저렴">
      <formula>NOT(ISERROR(SEARCH("알터가 저렴",H4)))</formula>
    </cfRule>
  </conditionalFormatting>
  <conditionalFormatting sqref="H5">
    <cfRule type="containsText" dxfId="19" priority="16" operator="containsText" text="알터가 저렴">
      <formula>NOT(ISERROR(SEARCH("알터가 저렴",H5)))</formula>
    </cfRule>
  </conditionalFormatting>
  <conditionalFormatting sqref="H6">
    <cfRule type="containsText" dxfId="18" priority="15" operator="containsText" text="알터가 저렴">
      <formula>NOT(ISERROR(SEARCH("알터가 저렴",H6)))</formula>
    </cfRule>
  </conditionalFormatting>
  <conditionalFormatting sqref="H7">
    <cfRule type="containsText" dxfId="17" priority="14" operator="containsText" text="알터가 저렴">
      <formula>NOT(ISERROR(SEARCH("알터가 저렴",H7)))</formula>
    </cfRule>
  </conditionalFormatting>
  <conditionalFormatting sqref="H18">
    <cfRule type="containsText" dxfId="16" priority="13" operator="containsText" text="알터가 저렴">
      <formula>NOT(ISERROR(SEARCH("알터가 저렴",H18)))</formula>
    </cfRule>
  </conditionalFormatting>
  <conditionalFormatting sqref="H22">
    <cfRule type="containsText" dxfId="15" priority="12" operator="containsText" text="알터가 저렴">
      <formula>NOT(ISERROR(SEARCH("알터가 저렴",H22)))</formula>
    </cfRule>
  </conditionalFormatting>
  <conditionalFormatting sqref="H23">
    <cfRule type="containsText" dxfId="14" priority="11" operator="containsText" text="알터가 저렴">
      <formula>NOT(ISERROR(SEARCH("알터가 저렴",H23)))</formula>
    </cfRule>
  </conditionalFormatting>
  <conditionalFormatting sqref="H24">
    <cfRule type="containsText" dxfId="13" priority="10" operator="containsText" text="알터가 저렴">
      <formula>NOT(ISERROR(SEARCH("알터가 저렴",H24)))</formula>
    </cfRule>
  </conditionalFormatting>
  <conditionalFormatting sqref="H25">
    <cfRule type="containsText" dxfId="12" priority="9" operator="containsText" text="알터가 저렴">
      <formula>NOT(ISERROR(SEARCH("알터가 저렴",H25)))</formula>
    </cfRule>
  </conditionalFormatting>
  <conditionalFormatting sqref="H26">
    <cfRule type="containsText" dxfId="11" priority="8" operator="containsText" text="알터가 저렴">
      <formula>NOT(ISERROR(SEARCH("알터가 저렴",H26)))</formula>
    </cfRule>
  </conditionalFormatting>
  <conditionalFormatting sqref="H27">
    <cfRule type="containsText" dxfId="10" priority="7" operator="containsText" text="알터가 저렴">
      <formula>NOT(ISERROR(SEARCH("알터가 저렴",H27)))</formula>
    </cfRule>
  </conditionalFormatting>
  <conditionalFormatting sqref="H28">
    <cfRule type="containsText" dxfId="9" priority="6" operator="containsText" text="알터가 저렴">
      <formula>NOT(ISERROR(SEARCH("알터가 저렴",H28)))</formula>
    </cfRule>
  </conditionalFormatting>
  <conditionalFormatting sqref="H32">
    <cfRule type="containsText" dxfId="8" priority="5" operator="containsText" text="알터가 저렴">
      <formula>NOT(ISERROR(SEARCH("알터가 저렴",H32)))</formula>
    </cfRule>
  </conditionalFormatting>
  <conditionalFormatting sqref="H36">
    <cfRule type="containsText" dxfId="7" priority="4" operator="containsText" text="알터가 저렴">
      <formula>NOT(ISERROR(SEARCH("알터가 저렴",H36)))</formula>
    </cfRule>
  </conditionalFormatting>
  <conditionalFormatting sqref="H40">
    <cfRule type="containsText" dxfId="6" priority="3" operator="containsText" text="알터가 저렴">
      <formula>NOT(ISERROR(SEARCH("알터가 저렴",H40)))</formula>
    </cfRule>
  </conditionalFormatting>
  <conditionalFormatting sqref="H27">
    <cfRule type="containsText" dxfId="5" priority="2" operator="containsText" text="알터가 저렴">
      <formula>NOT(ISERROR(SEARCH("알터가 저렴",H27)))</formula>
    </cfRule>
  </conditionalFormatting>
  <conditionalFormatting sqref="H27">
    <cfRule type="containsText" dxfId="4" priority="1" operator="containsText" text="알터가 저렴">
      <formula>NOT(ISERROR(SEARCH("알터가 저렴",H27)))</formula>
    </cfRule>
  </conditionalFormatting>
  <printOptions horizontalCentered="1" verticalCentered="1"/>
  <pageMargins left="0" right="0" top="0" bottom="0" header="0" footer="0"/>
  <pageSetup paperSize="9" scale="6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0"/>
  <sheetViews>
    <sheetView showGridLines="0" tabSelected="1" view="pageBreakPreview" zoomScaleNormal="70" zoomScaleSheetLayoutView="100" workbookViewId="0">
      <selection activeCell="E9" sqref="E9"/>
    </sheetView>
  </sheetViews>
  <sheetFormatPr defaultRowHeight="17.25"/>
  <cols>
    <col min="1" max="1" width="30" style="13" customWidth="1"/>
    <col min="2" max="2" width="24" style="13" customWidth="1"/>
    <col min="3" max="3" width="20" style="13" customWidth="1"/>
    <col min="4" max="4" width="15.75" style="13" customWidth="1"/>
    <col min="5" max="5" width="16" style="13" customWidth="1"/>
    <col min="6" max="16384" width="9" style="13"/>
  </cols>
  <sheetData>
    <row r="1" spans="1:5" ht="30" customHeight="1" thickBot="1">
      <c r="A1" s="37" t="s">
        <v>29</v>
      </c>
      <c r="B1" s="38"/>
      <c r="C1" s="38"/>
      <c r="D1" s="38"/>
      <c r="E1" s="38"/>
    </row>
    <row r="2" spans="1:5" ht="36" customHeight="1">
      <c r="A2" s="2" t="s">
        <v>10</v>
      </c>
      <c r="B2" s="2" t="s">
        <v>60</v>
      </c>
      <c r="C2" s="3" t="s">
        <v>11</v>
      </c>
      <c r="D2" s="4" t="s">
        <v>5</v>
      </c>
      <c r="E2" s="5" t="s">
        <v>6</v>
      </c>
    </row>
    <row r="3" spans="1:5">
      <c r="A3" s="10" t="s">
        <v>12</v>
      </c>
      <c r="B3" s="16">
        <v>1725</v>
      </c>
      <c r="C3" s="15">
        <v>1550</v>
      </c>
      <c r="D3" s="8">
        <f>B3-C3</f>
        <v>175</v>
      </c>
      <c r="E3" s="18" t="str">
        <f>IF(D3&gt;0,"알터가 저렴",IF(D3&lt;0,"알터가 더 비쌈",IF(D3=0,"동일")))</f>
        <v>알터가 저렴</v>
      </c>
    </row>
    <row r="4" spans="1:5">
      <c r="A4" s="10" t="s">
        <v>14</v>
      </c>
      <c r="B4" s="16">
        <v>1725</v>
      </c>
      <c r="C4" s="15">
        <v>1550</v>
      </c>
      <c r="D4" s="8">
        <f>B4-C4</f>
        <v>175</v>
      </c>
      <c r="E4" s="18" t="str">
        <f>IF(D4&gt;0,"알터가 저렴",IF(D4&lt;0,"알터가 더 비쌈",IF(D4=0,"동일")))</f>
        <v>알터가 저렴</v>
      </c>
    </row>
    <row r="5" spans="1:5">
      <c r="A5" s="10" t="s">
        <v>30</v>
      </c>
      <c r="B5" s="16" t="s">
        <v>62</v>
      </c>
      <c r="C5" s="17" t="s">
        <v>15</v>
      </c>
      <c r="D5" s="8">
        <f>1725-1550</f>
        <v>175</v>
      </c>
      <c r="E5" s="18" t="str">
        <f>IF(D5&gt;0,"알터가 저렴",IF(D5&lt;0,"알터가 더 비쌈",IF(D5=0,"동일")))</f>
        <v>알터가 저렴</v>
      </c>
    </row>
    <row r="6" spans="1:5">
      <c r="A6" s="10" t="s">
        <v>31</v>
      </c>
      <c r="B6" s="16"/>
      <c r="C6" s="17" t="s">
        <v>16</v>
      </c>
      <c r="D6" s="8"/>
      <c r="E6" s="18" t="s">
        <v>28</v>
      </c>
    </row>
    <row r="7" spans="1:5">
      <c r="A7" s="10" t="s">
        <v>32</v>
      </c>
      <c r="B7" s="16" t="s">
        <v>61</v>
      </c>
      <c r="C7" s="17" t="s">
        <v>17</v>
      </c>
      <c r="D7" s="8">
        <f>1725-2250</f>
        <v>-525</v>
      </c>
      <c r="E7" s="18" t="str">
        <f>IF(D7&gt;0,"알터가 저렴",IF(D7&lt;0,"알터가 더 비쌈",IF(D7=0,"동일")))</f>
        <v>알터가 더 비쌈</v>
      </c>
    </row>
    <row r="8" spans="1:5">
      <c r="A8" s="10" t="s">
        <v>18</v>
      </c>
      <c r="B8" s="16">
        <v>1725</v>
      </c>
      <c r="C8" s="15">
        <v>1550</v>
      </c>
      <c r="D8" s="8">
        <f>B8-C8</f>
        <v>175</v>
      </c>
      <c r="E8" s="18" t="str">
        <f>IF(D8&gt;0,"알터가 저렴",IF(D8&lt;0,"알터가 더 비쌈",IF(D8=0,"동일")))</f>
        <v>알터가 저렴</v>
      </c>
    </row>
    <row r="9" spans="1:5" ht="18" thickBot="1">
      <c r="A9" s="10" t="s">
        <v>19</v>
      </c>
      <c r="B9" s="16" t="s">
        <v>13</v>
      </c>
      <c r="C9" s="15">
        <v>1990</v>
      </c>
      <c r="D9" s="8">
        <f>B9-C9</f>
        <v>80</v>
      </c>
      <c r="E9" s="19" t="str">
        <f>IF(D9&gt;0,"알터가 저렴",IF(D9&lt;0,"알터가 더 비쌈",IF(D9=0,"동일")))</f>
        <v>알터가 저렴</v>
      </c>
    </row>
    <row r="11" spans="1:5" ht="30" customHeight="1" thickBot="1">
      <c r="A11" s="37" t="s">
        <v>33</v>
      </c>
      <c r="B11" s="38"/>
      <c r="C11" s="38"/>
      <c r="D11" s="38"/>
      <c r="E11" s="38"/>
    </row>
    <row r="12" spans="1:5" ht="36" customHeight="1">
      <c r="A12" s="2" t="s">
        <v>10</v>
      </c>
      <c r="B12" s="2" t="s">
        <v>34</v>
      </c>
      <c r="C12" s="3" t="s">
        <v>11</v>
      </c>
      <c r="D12" s="4" t="s">
        <v>5</v>
      </c>
      <c r="E12" s="5" t="s">
        <v>6</v>
      </c>
    </row>
    <row r="13" spans="1:5">
      <c r="A13" s="10" t="s">
        <v>12</v>
      </c>
      <c r="B13" s="16">
        <v>1580</v>
      </c>
      <c r="C13" s="15">
        <v>1550</v>
      </c>
      <c r="D13" s="8">
        <f>B13-C13</f>
        <v>30</v>
      </c>
      <c r="E13" s="18" t="str">
        <f>IF(D13&gt;0,"알터가 저렴",IF(D13&lt;0,"알터가 더 비쌈",IF(D13=0,"동일")))</f>
        <v>알터가 저렴</v>
      </c>
    </row>
    <row r="14" spans="1:5">
      <c r="A14" s="10" t="s">
        <v>14</v>
      </c>
      <c r="B14" s="16">
        <v>1580</v>
      </c>
      <c r="C14" s="15">
        <v>1550</v>
      </c>
      <c r="D14" s="8">
        <f>B14-C14</f>
        <v>30</v>
      </c>
      <c r="E14" s="18" t="str">
        <f>IF(D14&gt;0,"알터가 저렴",IF(D14&lt;0,"알터가 더 비쌈",IF(D14=0,"동일")))</f>
        <v>알터가 저렴</v>
      </c>
    </row>
    <row r="15" spans="1:5">
      <c r="A15" s="10" t="s">
        <v>30</v>
      </c>
      <c r="B15" s="16" t="s">
        <v>58</v>
      </c>
      <c r="C15" s="17" t="s">
        <v>15</v>
      </c>
      <c r="D15" s="8">
        <f>1580-1550</f>
        <v>30</v>
      </c>
      <c r="E15" s="18" t="str">
        <f>IF(D15&gt;0,"알터가 저렴",IF(D15&lt;0,"알터가 더 비쌈",IF(D15=0,"동일")))</f>
        <v>알터가 저렴</v>
      </c>
    </row>
    <row r="16" spans="1:5">
      <c r="A16" s="10" t="s">
        <v>31</v>
      </c>
      <c r="B16" s="16"/>
      <c r="C16" s="17" t="s">
        <v>16</v>
      </c>
      <c r="D16" s="8"/>
      <c r="E16" s="18" t="s">
        <v>28</v>
      </c>
    </row>
    <row r="17" spans="1:5">
      <c r="A17" s="10" t="s">
        <v>32</v>
      </c>
      <c r="B17" s="16" t="s">
        <v>59</v>
      </c>
      <c r="C17" s="17" t="s">
        <v>17</v>
      </c>
      <c r="D17" s="8">
        <f>1580-2250</f>
        <v>-670</v>
      </c>
      <c r="E17" s="18" t="str">
        <f>IF(D17&gt;0,"알터가 저렴",IF(D17&lt;0,"알터가 더 비쌈",IF(D17=0,"동일")))</f>
        <v>알터가 더 비쌈</v>
      </c>
    </row>
    <row r="18" spans="1:5">
      <c r="A18" s="10" t="s">
        <v>18</v>
      </c>
      <c r="B18" s="16">
        <v>1580</v>
      </c>
      <c r="C18" s="15">
        <v>1550</v>
      </c>
      <c r="D18" s="8">
        <f>B18-C18</f>
        <v>30</v>
      </c>
      <c r="E18" s="18" t="str">
        <f>IF(D18&gt;0,"알터가 저렴",IF(D18&lt;0,"알터가 더 비쌈",IF(D18=0,"동일")))</f>
        <v>알터가 저렴</v>
      </c>
    </row>
    <row r="19" spans="1:5" ht="18" thickBot="1">
      <c r="A19" s="10" t="s">
        <v>19</v>
      </c>
      <c r="B19" s="16">
        <v>2030</v>
      </c>
      <c r="C19" s="15">
        <v>1990</v>
      </c>
      <c r="D19" s="11">
        <f>B19-C19</f>
        <v>40</v>
      </c>
      <c r="E19" s="19" t="str">
        <f>IF(D19&gt;0,"알터가 저렴",IF(D19&lt;0,"알터가 더 비쌈",IF(D19=0,"동일")))</f>
        <v>알터가 저렴</v>
      </c>
    </row>
    <row r="21" spans="1:5" ht="30" customHeight="1" thickBot="1">
      <c r="A21" s="37" t="s">
        <v>35</v>
      </c>
      <c r="B21" s="38"/>
      <c r="C21" s="38"/>
      <c r="D21" s="38"/>
      <c r="E21" s="38"/>
    </row>
    <row r="22" spans="1:5" ht="36" customHeight="1">
      <c r="A22" s="2" t="s">
        <v>10</v>
      </c>
      <c r="B22" s="2" t="s">
        <v>36</v>
      </c>
      <c r="C22" s="3" t="s">
        <v>11</v>
      </c>
      <c r="D22" s="4" t="s">
        <v>5</v>
      </c>
      <c r="E22" s="5" t="s">
        <v>6</v>
      </c>
    </row>
    <row r="23" spans="1:5">
      <c r="A23" s="10" t="s">
        <v>12</v>
      </c>
      <c r="B23" s="7">
        <v>1550</v>
      </c>
      <c r="C23" s="15">
        <v>1550</v>
      </c>
      <c r="D23" s="8">
        <f>B23-C23</f>
        <v>0</v>
      </c>
      <c r="E23" s="18" t="str">
        <f>IF(D23&gt;0,"알터가 저렴",IF(D23&lt;0,"알터가 더 비쌈",IF(D23=0,"동일")))</f>
        <v>동일</v>
      </c>
    </row>
    <row r="24" spans="1:5">
      <c r="A24" s="10" t="s">
        <v>14</v>
      </c>
      <c r="B24" s="7">
        <v>1550</v>
      </c>
      <c r="C24" s="15">
        <v>1550</v>
      </c>
      <c r="D24" s="8">
        <f>B24-C24</f>
        <v>0</v>
      </c>
      <c r="E24" s="18" t="str">
        <f>IF(D24&gt;0,"알터가 저렴",IF(D24&lt;0,"알터가 더 비쌈",IF(D24=0,"동일")))</f>
        <v>동일</v>
      </c>
    </row>
    <row r="25" spans="1:5">
      <c r="A25" s="10" t="s">
        <v>30</v>
      </c>
      <c r="B25" s="16"/>
      <c r="C25" s="17" t="s">
        <v>15</v>
      </c>
      <c r="D25" s="8" t="s">
        <v>28</v>
      </c>
      <c r="E25" s="18" t="s">
        <v>28</v>
      </c>
    </row>
    <row r="26" spans="1:5">
      <c r="A26" s="10" t="s">
        <v>31</v>
      </c>
      <c r="B26" s="16"/>
      <c r="C26" s="17" t="s">
        <v>16</v>
      </c>
      <c r="D26" s="8" t="s">
        <v>28</v>
      </c>
      <c r="E26" s="18" t="s">
        <v>28</v>
      </c>
    </row>
    <row r="27" spans="1:5">
      <c r="A27" s="10" t="s">
        <v>32</v>
      </c>
      <c r="B27" s="16" t="s">
        <v>37</v>
      </c>
      <c r="C27" s="17" t="s">
        <v>17</v>
      </c>
      <c r="D27" s="8">
        <f>2500-2250</f>
        <v>250</v>
      </c>
      <c r="E27" s="18" t="str">
        <f>IF(D27&gt;0,"알터가 저렴",IF(D27&lt;0,"알터가 더 비쌈",IF(D27=0,"동일")))</f>
        <v>알터가 저렴</v>
      </c>
    </row>
    <row r="28" spans="1:5">
      <c r="A28" s="10" t="s">
        <v>18</v>
      </c>
      <c r="B28" s="7">
        <v>1700</v>
      </c>
      <c r="C28" s="15">
        <v>1550</v>
      </c>
      <c r="D28" s="8">
        <f>B28-C28</f>
        <v>150</v>
      </c>
      <c r="E28" s="18" t="str">
        <f>IF(D28&gt;0,"알터가 저렴",IF(D28&lt;0,"알터가 더 비쌈",IF(D28=0,"동일")))</f>
        <v>알터가 저렴</v>
      </c>
    </row>
    <row r="29" spans="1:5" ht="18" thickBot="1">
      <c r="A29" s="10" t="s">
        <v>19</v>
      </c>
      <c r="B29" s="7">
        <v>2050</v>
      </c>
      <c r="C29" s="15">
        <v>1990</v>
      </c>
      <c r="D29" s="11">
        <f>B29-C29</f>
        <v>60</v>
      </c>
      <c r="E29" s="19" t="str">
        <f>IF(D29&gt;0,"알터가 저렴",IF(D29&lt;0,"알터가 더 비쌈",IF(D29=0,"동일")))</f>
        <v>알터가 저렴</v>
      </c>
    </row>
    <row r="31" spans="1:5" ht="30" customHeight="1" thickBot="1">
      <c r="A31" s="37" t="s">
        <v>38</v>
      </c>
      <c r="B31" s="38"/>
      <c r="C31" s="38"/>
      <c r="D31" s="38"/>
      <c r="E31" s="38"/>
    </row>
    <row r="32" spans="1:5" ht="36" customHeight="1">
      <c r="A32" s="2" t="s">
        <v>10</v>
      </c>
      <c r="B32" s="2" t="s">
        <v>39</v>
      </c>
      <c r="C32" s="3" t="s">
        <v>11</v>
      </c>
      <c r="D32" s="4" t="s">
        <v>5</v>
      </c>
      <c r="E32" s="5" t="s">
        <v>6</v>
      </c>
    </row>
    <row r="33" spans="1:5">
      <c r="A33" s="10" t="s">
        <v>12</v>
      </c>
      <c r="B33" s="7">
        <v>1580</v>
      </c>
      <c r="C33" s="15">
        <v>1550</v>
      </c>
      <c r="D33" s="8">
        <f>B33-C33</f>
        <v>30</v>
      </c>
      <c r="E33" s="18" t="str">
        <f>IF(D33&gt;0,"알터가 저렴",IF(D33&lt;0,"알터가 더 비쌈",IF(D33=0,"동일")))</f>
        <v>알터가 저렴</v>
      </c>
    </row>
    <row r="34" spans="1:5">
      <c r="A34" s="10" t="s">
        <v>14</v>
      </c>
      <c r="B34" s="7">
        <v>1580</v>
      </c>
      <c r="C34" s="15">
        <v>1550</v>
      </c>
      <c r="D34" s="8">
        <f>B34-C34</f>
        <v>30</v>
      </c>
      <c r="E34" s="18" t="str">
        <f>IF(D34&gt;0,"알터가 저렴",IF(D34&lt;0,"알터가 더 비쌈",IF(D34=0,"동일")))</f>
        <v>알터가 저렴</v>
      </c>
    </row>
    <row r="35" spans="1:5">
      <c r="A35" s="10" t="s">
        <v>30</v>
      </c>
      <c r="B35" s="16"/>
      <c r="C35" s="17" t="s">
        <v>15</v>
      </c>
      <c r="D35" s="8"/>
      <c r="E35" s="18" t="s">
        <v>28</v>
      </c>
    </row>
    <row r="36" spans="1:5">
      <c r="A36" s="10" t="s">
        <v>31</v>
      </c>
      <c r="B36" s="16" t="s">
        <v>20</v>
      </c>
      <c r="C36" s="17" t="s">
        <v>16</v>
      </c>
      <c r="D36" s="8">
        <f>1580-1800</f>
        <v>-220</v>
      </c>
      <c r="E36" s="18" t="str">
        <f>IF(D36&gt;0,"알터가 저렴",IF(D36&lt;0,"알터가 더 비쌈",IF(D36=0,"동일")))</f>
        <v>알터가 더 비쌈</v>
      </c>
    </row>
    <row r="37" spans="1:5">
      <c r="A37" s="10" t="s">
        <v>32</v>
      </c>
      <c r="B37" s="16" t="s">
        <v>40</v>
      </c>
      <c r="C37" s="17" t="s">
        <v>17</v>
      </c>
      <c r="D37" s="20">
        <f>2080-2250</f>
        <v>-170</v>
      </c>
      <c r="E37" s="18" t="str">
        <f>IF(D37&gt;0,"알터가 저렴",IF(D37&lt;0,"알터가 더 비쌈",IF(D37=0,"동일")))</f>
        <v>알터가 더 비쌈</v>
      </c>
    </row>
    <row r="38" spans="1:5">
      <c r="A38" s="10" t="s">
        <v>18</v>
      </c>
      <c r="B38" s="7">
        <v>1580</v>
      </c>
      <c r="C38" s="15">
        <v>1550</v>
      </c>
      <c r="D38" s="8">
        <f>B38-C38</f>
        <v>30</v>
      </c>
      <c r="E38" s="18" t="str">
        <f>IF(D38&gt;0,"알터가 저렴",IF(D38&lt;0,"알터가 더 비쌈",IF(D38=0,"동일")))</f>
        <v>알터가 저렴</v>
      </c>
    </row>
    <row r="39" spans="1:5" ht="18" thickBot="1">
      <c r="A39" s="10" t="s">
        <v>19</v>
      </c>
      <c r="B39" s="7">
        <v>2060</v>
      </c>
      <c r="C39" s="15">
        <v>1990</v>
      </c>
      <c r="D39" s="11">
        <f>B39-C39</f>
        <v>70</v>
      </c>
      <c r="E39" s="19" t="str">
        <f>IF(D39&gt;0,"알터가 저렴",IF(D39&lt;0,"알터가 더 비쌈",IF(D39=0,"동일")))</f>
        <v>알터가 저렴</v>
      </c>
    </row>
    <row r="41" spans="1:5" ht="30" customHeight="1" thickBot="1">
      <c r="A41" s="37" t="s">
        <v>41</v>
      </c>
      <c r="B41" s="38"/>
      <c r="C41" s="38"/>
      <c r="D41" s="38"/>
      <c r="E41" s="38"/>
    </row>
    <row r="42" spans="1:5" ht="36" customHeight="1">
      <c r="A42" s="2" t="s">
        <v>10</v>
      </c>
      <c r="B42" s="2" t="s">
        <v>42</v>
      </c>
      <c r="C42" s="3" t="s">
        <v>11</v>
      </c>
      <c r="D42" s="4" t="s">
        <v>5</v>
      </c>
      <c r="E42" s="5" t="s">
        <v>6</v>
      </c>
    </row>
    <row r="43" spans="1:5">
      <c r="A43" s="10" t="s">
        <v>12</v>
      </c>
      <c r="B43" s="7">
        <v>1520</v>
      </c>
      <c r="C43" s="15">
        <v>1550</v>
      </c>
      <c r="D43" s="8">
        <f>B43-C43</f>
        <v>-30</v>
      </c>
      <c r="E43" s="18" t="str">
        <f>IF(D43&gt;0,"알터가 저렴",IF(D43&lt;0,"알터가 더 비쌈",IF(D43=0,"동일")))</f>
        <v>알터가 더 비쌈</v>
      </c>
    </row>
    <row r="44" spans="1:5">
      <c r="A44" s="10" t="s">
        <v>14</v>
      </c>
      <c r="B44" s="7">
        <v>1520</v>
      </c>
      <c r="C44" s="15">
        <v>1550</v>
      </c>
      <c r="D44" s="8">
        <f>B44-C44</f>
        <v>-30</v>
      </c>
      <c r="E44" s="18" t="str">
        <f>IF(D44&gt;0,"알터가 저렴",IF(D44&lt;0,"알터가 더 비쌈",IF(D44=0,"동일")))</f>
        <v>알터가 더 비쌈</v>
      </c>
    </row>
    <row r="45" spans="1:5" ht="34.5">
      <c r="A45" s="10" t="s">
        <v>30</v>
      </c>
      <c r="B45" s="16" t="s">
        <v>43</v>
      </c>
      <c r="C45" s="17" t="s">
        <v>15</v>
      </c>
      <c r="D45" s="20">
        <f>1580-1550</f>
        <v>30</v>
      </c>
      <c r="E45" s="18" t="str">
        <f>IF(D45&gt;0,"알터가 저렴",IF(D45&lt;0,"알터가 더 비쌈",IF(D45=0,"동일")))</f>
        <v>알터가 저렴</v>
      </c>
    </row>
    <row r="46" spans="1:5">
      <c r="A46" s="10" t="s">
        <v>31</v>
      </c>
      <c r="B46" s="16" t="s">
        <v>20</v>
      </c>
      <c r="C46" s="17" t="s">
        <v>16</v>
      </c>
      <c r="D46" s="20">
        <f>1580-2250</f>
        <v>-670</v>
      </c>
      <c r="E46" s="18" t="str">
        <f>IF(D46&gt;0,"알터가 저렴",IF(D46&lt;0,"알터가 더 비쌈",IF(D46=0,"동일")))</f>
        <v>알터가 더 비쌈</v>
      </c>
    </row>
    <row r="47" spans="1:5">
      <c r="A47" s="10" t="s">
        <v>32</v>
      </c>
      <c r="B47" s="16"/>
      <c r="C47" s="17" t="s">
        <v>17</v>
      </c>
      <c r="D47" s="20"/>
      <c r="E47" s="18" t="s">
        <v>28</v>
      </c>
    </row>
    <row r="48" spans="1:5">
      <c r="A48" s="10" t="s">
        <v>18</v>
      </c>
      <c r="B48" s="7">
        <v>1520</v>
      </c>
      <c r="C48" s="15">
        <v>1550</v>
      </c>
      <c r="D48" s="8">
        <f>B48-C48</f>
        <v>-30</v>
      </c>
      <c r="E48" s="18" t="str">
        <f>IF(D48&gt;0,"알터가 저렴",IF(D48&lt;0,"알터가 더 비쌈",IF(D48=0,"동일")))</f>
        <v>알터가 더 비쌈</v>
      </c>
    </row>
    <row r="49" spans="1:5" ht="18" thickBot="1">
      <c r="A49" s="10" t="s">
        <v>19</v>
      </c>
      <c r="B49" s="7">
        <v>1930</v>
      </c>
      <c r="C49" s="15">
        <v>1990</v>
      </c>
      <c r="D49" s="11">
        <f>B49-C49</f>
        <v>-60</v>
      </c>
      <c r="E49" s="19" t="str">
        <f>IF(D49&gt;0,"알터가 저렴",IF(D49&lt;0,"알터가 더 비쌈",IF(D49=0,"동일")))</f>
        <v>알터가 더 비쌈</v>
      </c>
    </row>
    <row r="51" spans="1:5" ht="30" customHeight="1" thickBot="1">
      <c r="A51" s="37" t="s">
        <v>44</v>
      </c>
      <c r="B51" s="38"/>
      <c r="C51" s="38"/>
      <c r="D51" s="38"/>
      <c r="E51" s="38"/>
    </row>
    <row r="52" spans="1:5" ht="36" customHeight="1">
      <c r="A52" s="2" t="s">
        <v>10</v>
      </c>
      <c r="B52" s="2" t="s">
        <v>45</v>
      </c>
      <c r="C52" s="3" t="s">
        <v>11</v>
      </c>
      <c r="D52" s="4" t="s">
        <v>5</v>
      </c>
      <c r="E52" s="5" t="s">
        <v>6</v>
      </c>
    </row>
    <row r="53" spans="1:5">
      <c r="A53" s="10" t="s">
        <v>12</v>
      </c>
      <c r="B53" s="7">
        <v>1460</v>
      </c>
      <c r="C53" s="15">
        <v>1550</v>
      </c>
      <c r="D53" s="8">
        <f>B53-C53</f>
        <v>-90</v>
      </c>
      <c r="E53" s="18" t="str">
        <f>IF(D53&gt;0,"알터가 저렴",IF(D53&lt;0,"알터가 더 비쌈",IF(D53=0,"동일")))</f>
        <v>알터가 더 비쌈</v>
      </c>
    </row>
    <row r="54" spans="1:5">
      <c r="A54" s="10" t="s">
        <v>14</v>
      </c>
      <c r="B54" s="7">
        <v>1460</v>
      </c>
      <c r="C54" s="15">
        <v>1550</v>
      </c>
      <c r="D54" s="8">
        <f>B54-C54</f>
        <v>-90</v>
      </c>
      <c r="E54" s="18" t="str">
        <f>IF(D54&gt;0,"알터가 저렴",IF(D54&lt;0,"알터가 더 비쌈",IF(D54=0,"동일")))</f>
        <v>알터가 더 비쌈</v>
      </c>
    </row>
    <row r="55" spans="1:5">
      <c r="A55" s="10" t="s">
        <v>30</v>
      </c>
      <c r="B55" s="16"/>
      <c r="C55" s="17" t="s">
        <v>15</v>
      </c>
      <c r="D55" s="8"/>
      <c r="E55" s="18" t="s">
        <v>28</v>
      </c>
    </row>
    <row r="56" spans="1:5">
      <c r="A56" s="10" t="s">
        <v>31</v>
      </c>
      <c r="B56" s="16" t="s">
        <v>21</v>
      </c>
      <c r="C56" s="17" t="s">
        <v>16</v>
      </c>
      <c r="D56" s="8">
        <f>1560-1800</f>
        <v>-240</v>
      </c>
      <c r="E56" s="18" t="str">
        <f>IF(D56&gt;0,"알터가 저렴",IF(D56&lt;0,"알터가 더 비쌈",IF(D56=0,"동일")))</f>
        <v>알터가 더 비쌈</v>
      </c>
    </row>
    <row r="57" spans="1:5">
      <c r="A57" s="10" t="s">
        <v>32</v>
      </c>
      <c r="B57" s="16" t="s">
        <v>46</v>
      </c>
      <c r="C57" s="17" t="s">
        <v>17</v>
      </c>
      <c r="D57" s="20">
        <f>2060-2250</f>
        <v>-190</v>
      </c>
      <c r="E57" s="18" t="str">
        <f>IF(D57&gt;0,"알터가 저렴",IF(D57&lt;0,"알터가 더 비쌈",IF(D57=0,"동일")))</f>
        <v>알터가 더 비쌈</v>
      </c>
    </row>
    <row r="58" spans="1:5">
      <c r="A58" s="10" t="s">
        <v>18</v>
      </c>
      <c r="B58" s="7">
        <v>1460</v>
      </c>
      <c r="C58" s="15">
        <v>1550</v>
      </c>
      <c r="D58" s="8">
        <f>B58-C58</f>
        <v>-90</v>
      </c>
      <c r="E58" s="18" t="str">
        <f>IF(D58&gt;0,"알터가 저렴",IF(D58&lt;0,"알터가 더 비쌈",IF(D58=0,"동일")))</f>
        <v>알터가 더 비쌈</v>
      </c>
    </row>
    <row r="59" spans="1:5" ht="18" thickBot="1">
      <c r="A59" s="10" t="s">
        <v>19</v>
      </c>
      <c r="B59" s="7">
        <v>2020</v>
      </c>
      <c r="C59" s="15">
        <v>1990</v>
      </c>
      <c r="D59" s="11">
        <f>B59-C59</f>
        <v>30</v>
      </c>
      <c r="E59" s="19" t="str">
        <f>IF(D59&gt;0,"알터가 저렴",IF(D59&lt;0,"알터가 더 비쌈",IF(D59=0,"동일")))</f>
        <v>알터가 저렴</v>
      </c>
    </row>
    <row r="61" spans="1:5" ht="30" customHeight="1" thickBot="1">
      <c r="A61" s="37" t="s">
        <v>47</v>
      </c>
      <c r="B61" s="38"/>
      <c r="C61" s="38"/>
      <c r="D61" s="38"/>
      <c r="E61" s="38"/>
    </row>
    <row r="62" spans="1:5" ht="36" customHeight="1">
      <c r="A62" s="2" t="s">
        <v>10</v>
      </c>
      <c r="B62" s="2" t="s">
        <v>48</v>
      </c>
      <c r="C62" s="3" t="s">
        <v>11</v>
      </c>
      <c r="D62" s="4" t="s">
        <v>5</v>
      </c>
      <c r="E62" s="5" t="s">
        <v>6</v>
      </c>
    </row>
    <row r="63" spans="1:5">
      <c r="A63" s="10" t="s">
        <v>12</v>
      </c>
      <c r="B63" s="7">
        <v>1480</v>
      </c>
      <c r="C63" s="15">
        <v>1550</v>
      </c>
      <c r="D63" s="8">
        <f>B63-C63</f>
        <v>-70</v>
      </c>
      <c r="E63" s="18" t="str">
        <f>IF(D63&gt;0,"알터가 저렴",IF(D63&lt;0,"알터가 더 비쌈",IF(D63=0,"동일")))</f>
        <v>알터가 더 비쌈</v>
      </c>
    </row>
    <row r="64" spans="1:5">
      <c r="A64" s="10" t="s">
        <v>14</v>
      </c>
      <c r="B64" s="7">
        <v>1480</v>
      </c>
      <c r="C64" s="15">
        <v>1550</v>
      </c>
      <c r="D64" s="8">
        <f>B64-C64</f>
        <v>-70</v>
      </c>
      <c r="E64" s="18" t="str">
        <f>IF(D64&gt;0,"알터가 저렴",IF(D64&lt;0,"알터가 더 비쌈",IF(D64=0,"동일")))</f>
        <v>알터가 더 비쌈</v>
      </c>
    </row>
    <row r="65" spans="1:5">
      <c r="A65" s="10" t="s">
        <v>30</v>
      </c>
      <c r="B65" s="7"/>
      <c r="C65" s="17" t="s">
        <v>15</v>
      </c>
      <c r="D65" s="8"/>
      <c r="E65" s="18" t="s">
        <v>28</v>
      </c>
    </row>
    <row r="66" spans="1:5">
      <c r="A66" s="10" t="s">
        <v>31</v>
      </c>
      <c r="B66" s="16"/>
      <c r="C66" s="17" t="s">
        <v>16</v>
      </c>
      <c r="D66" s="20"/>
      <c r="E66" s="21" t="s">
        <v>28</v>
      </c>
    </row>
    <row r="67" spans="1:5">
      <c r="A67" s="10" t="s">
        <v>32</v>
      </c>
      <c r="B67" s="22">
        <v>2200</v>
      </c>
      <c r="C67" s="17" t="s">
        <v>17</v>
      </c>
      <c r="D67" s="20">
        <f>2200-2250</f>
        <v>-50</v>
      </c>
      <c r="E67" s="18" t="str">
        <f>IF(D67&gt;0,"알터가 저렴",IF(D67&lt;0,"알터가 더 비쌈",IF(D67=0,"동일")))</f>
        <v>알터가 더 비쌈</v>
      </c>
    </row>
    <row r="68" spans="1:5">
      <c r="A68" s="10" t="s">
        <v>18</v>
      </c>
      <c r="B68" s="7">
        <v>1480</v>
      </c>
      <c r="C68" s="15">
        <v>1550</v>
      </c>
      <c r="D68" s="8">
        <v>-70</v>
      </c>
      <c r="E68" s="18" t="str">
        <f>IF(D68&gt;0,"알터가 저렴",IF(D68&lt;0,"알터가 더 비쌈",IF(D68=0,"동일")))</f>
        <v>알터가 더 비쌈</v>
      </c>
    </row>
    <row r="69" spans="1:5" ht="18" thickBot="1">
      <c r="A69" s="10" t="s">
        <v>19</v>
      </c>
      <c r="B69" s="7">
        <v>2000</v>
      </c>
      <c r="C69" s="15">
        <v>1990</v>
      </c>
      <c r="D69" s="11">
        <v>10</v>
      </c>
      <c r="E69" s="19" t="str">
        <f>IF(D69&gt;0,"알터가 저렴",IF(D69&lt;0,"알터가 더 비쌈",IF(D69=0,"동일")))</f>
        <v>알터가 저렴</v>
      </c>
    </row>
    <row r="70" spans="1:5">
      <c r="B70" s="23"/>
      <c r="C70" s="23"/>
      <c r="D70" s="23"/>
    </row>
  </sheetData>
  <mergeCells count="7">
    <mergeCell ref="A1:E1"/>
    <mergeCell ref="A21:E21"/>
    <mergeCell ref="A51:E51"/>
    <mergeCell ref="A61:E61"/>
    <mergeCell ref="A31:E31"/>
    <mergeCell ref="A11:E11"/>
    <mergeCell ref="A41:E41"/>
  </mergeCells>
  <phoneticPr fontId="3" type="noConversion"/>
  <conditionalFormatting sqref="E3">
    <cfRule type="containsText" dxfId="3" priority="134" operator="containsText" text="알터가 저렴">
      <formula>NOT(ISERROR(SEARCH("알터가 저렴",E3)))</formula>
    </cfRule>
    <cfRule type="containsText" dxfId="2" priority="170" operator="containsText" text="알터가 더 비쌈">
      <formula>NOT(ISERROR(SEARCH("알터가 더 비쌈",E3)))</formula>
    </cfRule>
  </conditionalFormatting>
  <conditionalFormatting sqref="E3:E9 E13:E19 E23:E29 E33:E39 E43:E49 E53:E59 E63:E65 E67:E69">
    <cfRule type="containsText" dxfId="1" priority="169" operator="containsText" text="알터가 더 비쌈">
      <formula>NOT(ISERROR(SEARCH("알터가 더 비쌈",E3)))</formula>
    </cfRule>
  </conditionalFormatting>
  <conditionalFormatting sqref="D63:E1048576 D53:E61 D43:E51 D33:E41 D23:E31 D13:E21 D1:E1 F1:XFD1048576 A1:C1048576 D3:E11">
    <cfRule type="containsText" dxfId="0" priority="132" operator="containsText" text="알터가 저렴">
      <formula>NOT(ISERROR(SEARCH("알터가 저렴",A1)))</formula>
    </cfRule>
  </conditionalFormatting>
  <printOptions horizontalCentered="1" verticalCentered="1"/>
  <pageMargins left="0" right="0" top="0" bottom="0" header="0" footer="0"/>
  <pageSetup paperSize="9" scale="77" orientation="portrait" r:id="rId1"/>
  <rowBreaks count="1" manualBreakCount="1"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상품 금액 비교</vt:lpstr>
      <vt:lpstr>검증비 비교</vt:lpstr>
      <vt:lpstr>'검증비 비교'!Print_Area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홍희5</cp:lastModifiedBy>
  <cp:lastPrinted>2026-08-31T08:37:45Z</cp:lastPrinted>
  <dcterms:created xsi:type="dcterms:W3CDTF">2026-08-31T07:45:17Z</dcterms:created>
  <dcterms:modified xsi:type="dcterms:W3CDTF">2026-09-02T05:35:02Z</dcterms:modified>
</cp:coreProperties>
</file>